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490" windowHeight="7155" tabRatio="727" firstSheet="11" activeTab="11"/>
  </bookViews>
  <sheets>
    <sheet name="Feuil19" sheetId="22" state="hidden" r:id="rId1"/>
    <sheet name="Feuil8" sheetId="11" state="hidden" r:id="rId2"/>
    <sheet name="Feuil9" sheetId="12" state="hidden" r:id="rId3"/>
    <sheet name="Feuil10" sheetId="13" state="hidden" r:id="rId4"/>
    <sheet name="Feuil11" sheetId="14" state="hidden" r:id="rId5"/>
    <sheet name="Feuil12" sheetId="15" state="hidden" r:id="rId6"/>
    <sheet name="Feuil13" sheetId="16" state="hidden" r:id="rId7"/>
    <sheet name="Feuil14" sheetId="17" state="hidden" r:id="rId8"/>
    <sheet name="Feuil15" sheetId="18" state="hidden" r:id="rId9"/>
    <sheet name="Feuil16" sheetId="19" state="hidden" r:id="rId10"/>
    <sheet name="Feuil18" sheetId="21" state="hidden" r:id="rId11"/>
    <sheet name="شركات معدن" sheetId="24" r:id="rId12"/>
    <sheet name="Feuil4" sheetId="8" state="hidden" r:id="rId13"/>
    <sheet name="Feuil5" sheetId="6" state="hidden" r:id="rId14"/>
    <sheet name="Feuil3" sheetId="4" state="hidden" r:id="rId15"/>
    <sheet name="Feuil1" sheetId="2" state="hidden" r:id="rId16"/>
    <sheet name="Feuil2" sheetId="3" state="hidden" r:id="rId17"/>
    <sheet name="Feuil6" sheetId="9" state="hidden" r:id="rId18"/>
  </sheets>
  <definedNames>
    <definedName name="_xlnm.Print_Area" localSheetId="17">Feuil6!$D$1:$K$68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50" i="24"/>
  <c r="A28"/>
  <c r="A20"/>
  <c r="D15"/>
  <c r="D14"/>
  <c r="D13"/>
  <c r="A11"/>
  <c r="E9"/>
  <c r="E38" i="9" l="1"/>
  <c r="G38"/>
  <c r="H36" l="1"/>
  <c r="H35"/>
  <c r="H38"/>
  <c r="F38"/>
  <c r="F36"/>
  <c r="F35"/>
  <c r="H47" i="3" l="1"/>
  <c r="F47"/>
  <c r="H32"/>
  <c r="H34" s="1"/>
  <c r="F32"/>
  <c r="F34" s="1"/>
  <c r="E47" s="1"/>
  <c r="G31"/>
  <c r="F31"/>
  <c r="E31"/>
  <c r="H30"/>
  <c r="G30"/>
  <c r="F30"/>
  <c r="E30"/>
  <c r="G34" l="1"/>
  <c r="G32"/>
  <c r="E32"/>
  <c r="E34" s="1"/>
  <c r="G47" l="1"/>
  <c r="B49" s="1"/>
  <c r="B50" l="1"/>
  <c r="B51" s="1"/>
</calcChain>
</file>

<file path=xl/sharedStrings.xml><?xml version="1.0" encoding="utf-8"?>
<sst xmlns="http://schemas.openxmlformats.org/spreadsheetml/2006/main" count="330" uniqueCount="213">
  <si>
    <t>A-1</t>
  </si>
  <si>
    <t>A-2</t>
  </si>
  <si>
    <t>A-3</t>
  </si>
  <si>
    <t>A-4</t>
  </si>
  <si>
    <t>A-5</t>
  </si>
  <si>
    <t>A-6</t>
  </si>
  <si>
    <t>A-7</t>
  </si>
  <si>
    <t>B-1</t>
  </si>
  <si>
    <t>B-2</t>
  </si>
  <si>
    <t>C-1</t>
  </si>
  <si>
    <t>C-2</t>
  </si>
  <si>
    <t>C-3</t>
  </si>
  <si>
    <t>D-1</t>
  </si>
  <si>
    <t>D-2</t>
  </si>
  <si>
    <t>D-3</t>
  </si>
  <si>
    <t>D-4</t>
  </si>
  <si>
    <t>D-5</t>
  </si>
  <si>
    <t>E-1</t>
  </si>
  <si>
    <t>E-2</t>
  </si>
  <si>
    <t>E-3</t>
  </si>
  <si>
    <t>E-4</t>
  </si>
  <si>
    <t>F-1</t>
  </si>
  <si>
    <t>F-2</t>
  </si>
  <si>
    <t>F-3</t>
  </si>
  <si>
    <t>G-1</t>
  </si>
  <si>
    <t>G-2</t>
  </si>
  <si>
    <t>G-3</t>
  </si>
  <si>
    <t xml:space="preserve">excedent de verssement </t>
  </si>
  <si>
    <t>IS précompté</t>
  </si>
  <si>
    <t>acomptes en douanes</t>
  </si>
  <si>
    <t>crédit d'impots IRCM</t>
  </si>
  <si>
    <t>crédit d'impots IRF</t>
  </si>
  <si>
    <t>acomptes IMF acquitté avant l'entrée en vigueur du nouveau code</t>
  </si>
  <si>
    <t>acomptes spécifiques</t>
  </si>
  <si>
    <t>art 55</t>
  </si>
  <si>
    <t>art53</t>
  </si>
  <si>
    <t>art 56</t>
  </si>
  <si>
    <t>135-54</t>
  </si>
  <si>
    <t>art 56-7</t>
  </si>
  <si>
    <t>art54</t>
  </si>
  <si>
    <t>E-5</t>
  </si>
  <si>
    <t>E-6</t>
  </si>
  <si>
    <t>E-7</t>
  </si>
  <si>
    <t>E-8</t>
  </si>
  <si>
    <t>الجمهورية الإسلامية الموريتانية</t>
  </si>
  <si>
    <t>وزارة المالية</t>
  </si>
  <si>
    <t>المديرية العامة للضرائب</t>
  </si>
  <si>
    <r>
      <t xml:space="preserve">الضريبىة علي الشركات
</t>
    </r>
    <r>
      <rPr>
        <b/>
        <sz val="9"/>
        <color theme="1"/>
        <rFont val="Arial"/>
        <family val="2"/>
        <charset val="1"/>
      </rPr>
      <t>المادة 58 ومايايها من المدونة العامة للضرائب</t>
    </r>
  </si>
  <si>
    <t>تصريح متعلق بالسنة المنتهية في</t>
  </si>
  <si>
    <t>اشطب علي المربع الذي يوافق نظامك الضريبي1-</t>
  </si>
  <si>
    <t>أ- تعريف الشخص المعنوي</t>
  </si>
  <si>
    <r>
      <t xml:space="preserve">                </t>
    </r>
    <r>
      <rPr>
        <sz val="12"/>
        <color theme="9" tint="-0.499984740745262"/>
        <rFont val="Arial"/>
        <family val="2"/>
        <charset val="1"/>
      </rPr>
      <t xml:space="preserve"> </t>
    </r>
    <r>
      <rPr>
        <sz val="12"/>
        <color theme="9" tint="-0.499984740745262"/>
        <rFont val="Wingdings"/>
        <charset val="2"/>
      </rPr>
      <t></t>
    </r>
  </si>
  <si>
    <t>نظام الربح الحقيقي الوسيط  </t>
  </si>
  <si>
    <t>نظام الربح الحقيقي العادي  </t>
  </si>
  <si>
    <t>ب- معلومات مختلفة</t>
  </si>
  <si>
    <t>\</t>
  </si>
  <si>
    <t>هاتف</t>
  </si>
  <si>
    <t>ج- خلاصة عناصر الضريبة</t>
  </si>
  <si>
    <t>النظلم العادي</t>
  </si>
  <si>
    <t>النطام الوسيط</t>
  </si>
  <si>
    <t>تنبه  صرحو بمبلغ الأرباح الخاضعة للضريبة وكذلك مبلغ المداخيل الخاضعة للضريبة مقربا الي العشر أوقيات الأقل</t>
  </si>
  <si>
    <t>لاتقوموا بتعبئة المربع اذا كانت مقاولتكم تزاول  كنشاط الصيد التقليدي فقط -المادة 51-</t>
  </si>
  <si>
    <t>د - أحتساب الضريبة</t>
  </si>
  <si>
    <t>تنبيه ’ يحدد مبلغ الضريبة بأكبر مبلغ مابين المبالغ في السطور د-1 و د-2 ود-3</t>
  </si>
  <si>
    <t xml:space="preserve"> تطبق النسبة 2% علي مداخيل المقاولات الخاضعة لنطام الربح العادي  وتطبق النسبة 2,5% عاي مداخيل المقاولات الخاضعة للنطام الوسيط </t>
  </si>
  <si>
    <t xml:space="preserve">ه- الخصومات </t>
  </si>
  <si>
    <t>فائض الدفع (رصيد مرحل من السنة الماضية)</t>
  </si>
  <si>
    <t>ه-1</t>
  </si>
  <si>
    <t>ه-2</t>
  </si>
  <si>
    <t>ه-3</t>
  </si>
  <si>
    <t>ه-4</t>
  </si>
  <si>
    <t>ه-5</t>
  </si>
  <si>
    <t>ه-6</t>
  </si>
  <si>
    <t>ه-7</t>
  </si>
  <si>
    <t>ه-8</t>
  </si>
  <si>
    <t>الضريبة علي الشركات المقتطعة من المنبع</t>
  </si>
  <si>
    <t>التسبيقات لدئ الجمارك</t>
  </si>
  <si>
    <t>الأتمان الضريبي من الضريبة علي رؤوس الأموال</t>
  </si>
  <si>
    <t>الأتمان الضريبي من الضريبة علي الدخل العقاري</t>
  </si>
  <si>
    <t>التسبيقات من الضريبة الجزافية الدنيا القابلة للترحيل</t>
  </si>
  <si>
    <t>التسبيقات الخاصة</t>
  </si>
  <si>
    <t>الضريبة الواجبة الدفع بعد اجراء الخصومات</t>
  </si>
  <si>
    <t>المداخيل( ج-3)* 2% أو 2,5% (1)</t>
  </si>
  <si>
    <t>الضريبة الواجبة قبل اجراء الخصومات</t>
  </si>
  <si>
    <t xml:space="preserve">د-4 ) </t>
  </si>
  <si>
    <t>الحد الأدني للتحصيل</t>
  </si>
  <si>
    <t xml:space="preserve">د-5) </t>
  </si>
  <si>
    <t>لضريبة الواجبة قبل اجراء الخصومات</t>
  </si>
  <si>
    <t>الربح الخاضع للضريبة (ج-1 )*25%</t>
  </si>
  <si>
    <t xml:space="preserve">د-1) </t>
  </si>
  <si>
    <t>د-2 )</t>
  </si>
  <si>
    <t>د-3 )</t>
  </si>
  <si>
    <t>و- الدفع</t>
  </si>
  <si>
    <t>و-1)</t>
  </si>
  <si>
    <t>و-2)</t>
  </si>
  <si>
    <t>و-3)</t>
  </si>
  <si>
    <t>قسط أول واجب دفعة قبل 31 مارس (ويمثل 40% من المبلغ المبين في السطر ه-8</t>
  </si>
  <si>
    <t>قسط ثاني واجب الدفع قبل 30 يونيو (ويمثل 30% من المبلغ المبين في ه-8)</t>
  </si>
  <si>
    <t>القسط الأخير ويجب دفعه قبل 30 سبتمبر (ويمثل 30% المتبقية من المبلغ المبين في السطر ه-8)</t>
  </si>
  <si>
    <t>و-4)</t>
  </si>
  <si>
    <t>تاريخ التصريح-- -/---/-----</t>
  </si>
  <si>
    <t xml:space="preserve">و-5) </t>
  </si>
  <si>
    <t>ختم وتوقيع الممول</t>
  </si>
  <si>
    <t>ز-) جزء محجوز لمصلعة التحصيل</t>
  </si>
  <si>
    <t>ز-1)</t>
  </si>
  <si>
    <t>ز-2)</t>
  </si>
  <si>
    <t>ز-3)</t>
  </si>
  <si>
    <t>رقم القسط</t>
  </si>
  <si>
    <t>المبلغ المدفوع</t>
  </si>
  <si>
    <t>تاريخ الدفع</t>
  </si>
  <si>
    <t>رقم المخالصة</t>
  </si>
  <si>
    <t>طريقة التسديد</t>
  </si>
  <si>
    <t>توقيع وختم مصلحة التحصيل</t>
  </si>
  <si>
    <t>اذا كانت مقاولتكم تنتمي الي مجموعة شركات مرتبطة بمعني المادة 40  اشطب علي المربع</t>
  </si>
  <si>
    <t>أ1-</t>
  </si>
  <si>
    <t>الاسم او التسمية الاجتماعية</t>
  </si>
  <si>
    <t xml:space="preserve">أ2- </t>
  </si>
  <si>
    <t>رقم التعريف الضريبي</t>
  </si>
  <si>
    <t>أ3-</t>
  </si>
  <si>
    <t xml:space="preserve"> العنوان الجغرافي</t>
  </si>
  <si>
    <t>أ4-</t>
  </si>
  <si>
    <t>العنوان البريدي</t>
  </si>
  <si>
    <t>أ5-</t>
  </si>
  <si>
    <t>العنوان الالكتروني</t>
  </si>
  <si>
    <t>أ6-</t>
  </si>
  <si>
    <t xml:space="preserve"> رقم الهاتف</t>
  </si>
  <si>
    <t>أ7-</t>
  </si>
  <si>
    <t xml:space="preserve"> اسم المكتب المحاسبي</t>
  </si>
  <si>
    <t>ب1-</t>
  </si>
  <si>
    <t>النشاط الممارس</t>
  </si>
  <si>
    <t>ب2-</t>
  </si>
  <si>
    <t>الممثل الشرعي</t>
  </si>
  <si>
    <t xml:space="preserve">ج1- </t>
  </si>
  <si>
    <t>النتجة الجبائية-الربح الخاضع للضريبة</t>
  </si>
  <si>
    <t>ج2-</t>
  </si>
  <si>
    <t xml:space="preserve"> النتجة الجبائية -خسارة</t>
  </si>
  <si>
    <t>ج3-</t>
  </si>
  <si>
    <t>مبلغ مداخيل السنة المالية(1)</t>
  </si>
  <si>
    <t>(1)</t>
  </si>
  <si>
    <t>بالنيبة للنطام الربح العادي فان الحد الأدني للتحصيل هو 1000000 أوقية</t>
  </si>
  <si>
    <t>اللتسبيقات لدي الجمارك</t>
  </si>
  <si>
    <t>و-1</t>
  </si>
  <si>
    <t>و-2</t>
  </si>
  <si>
    <t>و-3</t>
  </si>
  <si>
    <t>الضريبىة علي الشركات
المادة 58 ومايايها من المدونة العامة للضرائب</t>
  </si>
  <si>
    <t>أ- تعريف  الشخص المعنوي</t>
  </si>
  <si>
    <t>أ-7</t>
  </si>
  <si>
    <t>اسم المكتب المحاسبي</t>
  </si>
  <si>
    <t xml:space="preserve">اذا كانت مقاواتكم تنتمي الي مجموعة شركات مرتبطة بمعني المادة 40 اشطب المربع </t>
  </si>
  <si>
    <t>النشاط الرئيسي</t>
  </si>
  <si>
    <t>النشاط الثانوي</t>
  </si>
  <si>
    <t>الممثل القانوني</t>
  </si>
  <si>
    <t>لاتقوموا بتعبئة المربع اذا كانت مقاولتكم تزاول  كنشاط الصيد التقليدي فقط -المادة 51-3</t>
  </si>
  <si>
    <t>ب- خلاصة عناصر الضريبة</t>
  </si>
  <si>
    <t xml:space="preserve">ب1- </t>
  </si>
  <si>
    <t>ب3-</t>
  </si>
  <si>
    <t>ج- أحتساب الضريبة</t>
  </si>
  <si>
    <t xml:space="preserve">ج-1) </t>
  </si>
  <si>
    <t>ج-2 )</t>
  </si>
  <si>
    <t xml:space="preserve">ج-4 ) </t>
  </si>
  <si>
    <t xml:space="preserve">ج-5) </t>
  </si>
  <si>
    <t xml:space="preserve">د- الخصومات </t>
  </si>
  <si>
    <t>د-1</t>
  </si>
  <si>
    <t>د-2</t>
  </si>
  <si>
    <t>د-3</t>
  </si>
  <si>
    <t>د-4</t>
  </si>
  <si>
    <t>د-5</t>
  </si>
  <si>
    <t>د-6</t>
  </si>
  <si>
    <t>د-7</t>
  </si>
  <si>
    <t>ه-4)</t>
  </si>
  <si>
    <t xml:space="preserve">ه-5) </t>
  </si>
  <si>
    <t>و-) جزء محجوز لمصلعة التحصيل</t>
  </si>
  <si>
    <t>قسط اول واجب الدفع قبل 31 مارس(ويمثل 40% من المبلغ المبين في السطر د-7)</t>
  </si>
  <si>
    <t>قسط ثاني واجب الدفع قبل 30 يونيو (ويمثل 30% من المبلغ المبين في السطر د-7)</t>
  </si>
  <si>
    <t>قسط أخير واجب الدفع قبل 30 سبتمبر(ويمثل 30% المتبقية من المبلغ المبين في السطر د-7)</t>
  </si>
  <si>
    <t>بالنسبة للنطام الربح العادي فان الحد الأدني للتحصيل هو 100000 أوقية أما بالنسية للنطام الوسيط فان الحد الادني هو 75000</t>
  </si>
  <si>
    <t>ه -الدفع</t>
  </si>
  <si>
    <t>اشطب علي المربع الموافق لنظامكم الضريبي</t>
  </si>
  <si>
    <t xml:space="preserve"> </t>
  </si>
  <si>
    <t>الربح الخاضع للضريبة (ب-1 )*25%</t>
  </si>
  <si>
    <t>المداخيل( ب-3)* 2% أو 2,5% (1)</t>
  </si>
  <si>
    <t>تنبيه ’ يحدد مبلغ الضريبة بأكبر مبلغ مابين المبالغ في السطور ج-1 أو ج-2 أ, ج-3</t>
  </si>
  <si>
    <t>نظام الربح الحقيقي الوسيط</t>
  </si>
  <si>
    <t>نظام الربح الحقيقي العادي</t>
  </si>
  <si>
    <t></t>
  </si>
  <si>
    <t>اذا كانت مقاولتكم تنتمي الي مجموعة شركات مرتبطة بمعني المادة 40 اشطب المربع</t>
  </si>
  <si>
    <t>الاسم أو التسمية الاجتماعية</t>
  </si>
  <si>
    <t>المداخيل( ب-3)* 1% أو1,25% (1)</t>
  </si>
  <si>
    <t>الرصيد القابل للترحيل للسنة القادمة</t>
  </si>
  <si>
    <t>د-8</t>
  </si>
  <si>
    <t>الضريبة علي الشركات المادة 58 ومايليها من المدونة العامة للضرائب</t>
  </si>
  <si>
    <t xml:space="preserve">ج-3 ) </t>
  </si>
  <si>
    <t xml:space="preserve">ج-4) </t>
  </si>
  <si>
    <t>تنبيه  صرحو ا بمبلغ الأرباح الخاضعة للضريبة وكذلك مبلغ المداخيل الخاضعة للضريبة مقربا الي العشر أوقيات الأقل</t>
  </si>
  <si>
    <t>تاريخ التصريح,,,,,,,/,,,,,/,,,,,,,,,</t>
  </si>
  <si>
    <t>قسط اول واجب الدفع في أجل أقصاه 31 مارس(ويمثل 40% من المبلغ المبين في السطر د-7)</t>
  </si>
  <si>
    <t>قسط ثاني واجب الدفع في أجل أقصاه 30 يونيو (ويمثل 30% من المبلغ المبين في السطر د-7)</t>
  </si>
  <si>
    <t>قسط أخير واجب الدفع في أجل أقصاه 30 سبتمبر(ويمثل 30% المتبقية من المبلغ المبين في السطر د-7)</t>
  </si>
  <si>
    <t>الإتمان الضريبي من الضريبة علي رؤوس الأموال</t>
  </si>
  <si>
    <t>الإتمان الضريبي من الضريبة علي الدخل العقاري</t>
  </si>
  <si>
    <t>is</t>
  </si>
  <si>
    <t>ibapp</t>
  </si>
  <si>
    <t>و -جزء محجوز لمصلحة التحصيل</t>
  </si>
  <si>
    <t>بالنسبةلنظام الربح العادي فان الحد الأدني للتحصيل هو 100000 أوقية</t>
  </si>
  <si>
    <t>التسبيقات لدي الجمارك</t>
  </si>
  <si>
    <r>
      <t xml:space="preserve">نظام الربح الحقيقي الوسيط </t>
    </r>
    <r>
      <rPr>
        <b/>
        <sz val="12"/>
        <color theme="1"/>
        <rFont val="Arial"/>
        <family val="2"/>
      </rPr>
      <t xml:space="preserve"> </t>
    </r>
  </si>
  <si>
    <t xml:space="preserve"> تطبق النسبة 1% علي مداخيل المقاولات الخاضعة لنطام الربح العادي  وتطبق النسبة 1,25% عاي مداخيل المقاولات الخاضعة للنظام الوسيط </t>
  </si>
  <si>
    <t>د7=ج4-مجموع (د1:د6)</t>
  </si>
  <si>
    <t>ختم وتوقيع المكلف</t>
  </si>
  <si>
    <t>شكلية رقم 20213612 خاصة بالشركات المعدنية</t>
  </si>
  <si>
    <t>مبلغ الضريبة المستحقة بعد اجراء الخصومات</t>
  </si>
  <si>
    <t>مبلغ الضريبة المستحقة قبل اجراء الخصومات</t>
  </si>
  <si>
    <t>التسبيقات الخاصة المدفوعة قبل الأجل و التسبيقات الاخري</t>
  </si>
</sst>
</file>

<file path=xl/styles.xml><?xml version="1.0" encoding="utf-8"?>
<styleSheet xmlns="http://schemas.openxmlformats.org/spreadsheetml/2006/main">
  <fonts count="27">
    <font>
      <sz val="10"/>
      <name val="Arial"/>
      <family val="2"/>
      <charset val="1"/>
    </font>
    <font>
      <b/>
      <sz val="10"/>
      <color theme="0"/>
      <name val="Arial"/>
      <family val="2"/>
      <charset val="1"/>
    </font>
    <font>
      <sz val="10"/>
      <color rgb="FF990000"/>
      <name val="Arial"/>
      <family val="2"/>
      <charset val="1"/>
    </font>
    <font>
      <sz val="10"/>
      <color theme="9" tint="-0.499984740745262"/>
      <name val="Arial"/>
      <family val="2"/>
      <charset val="1"/>
    </font>
    <font>
      <sz val="12"/>
      <color theme="9" tint="-0.499984740745262"/>
      <name val="Arial"/>
      <family val="2"/>
      <charset val="1"/>
    </font>
    <font>
      <sz val="12"/>
      <color theme="9" tint="-0.499984740745262"/>
      <name val="Wingdings"/>
      <charset val="2"/>
    </font>
    <font>
      <sz val="9"/>
      <color theme="9" tint="-0.499984740745262"/>
      <name val="Arial"/>
      <family val="2"/>
      <charset val="1"/>
    </font>
    <font>
      <sz val="10"/>
      <color theme="9" tint="-0.499984740745262"/>
      <name val="Calibri Light"/>
      <family val="2"/>
    </font>
    <font>
      <sz val="10"/>
      <color theme="9" tint="-0.499984740745262"/>
      <name val="Arial"/>
      <family val="2"/>
    </font>
    <font>
      <sz val="10"/>
      <color theme="1"/>
      <name val="Arial"/>
      <family val="2"/>
      <charset val="1"/>
    </font>
    <font>
      <b/>
      <sz val="10"/>
      <color theme="1"/>
      <name val="Arial"/>
      <family val="2"/>
      <charset val="1"/>
    </font>
    <font>
      <b/>
      <sz val="9"/>
      <color theme="1"/>
      <name val="Arial"/>
      <family val="2"/>
      <charset val="1"/>
    </font>
    <font>
      <sz val="10"/>
      <color theme="1"/>
      <name val="Arial"/>
      <family val="2"/>
    </font>
    <font>
      <b/>
      <sz val="10"/>
      <name val="Arial"/>
      <family val="2"/>
      <charset val="1"/>
    </font>
    <font>
      <b/>
      <sz val="10"/>
      <name val="Arial"/>
      <family val="2"/>
    </font>
    <font>
      <b/>
      <sz val="12"/>
      <name val="Arial"/>
      <family val="2"/>
      <charset val="1"/>
    </font>
    <font>
      <sz val="10"/>
      <color theme="0"/>
      <name val="Arial"/>
      <family val="2"/>
      <charset val="1"/>
    </font>
    <font>
      <sz val="9"/>
      <color rgb="FF990000"/>
      <name val="Arial"/>
      <family val="2"/>
      <charset val="1"/>
    </font>
    <font>
      <sz val="22"/>
      <name val="Arial"/>
      <family val="2"/>
    </font>
    <font>
      <sz val="72"/>
      <name val="Arial"/>
      <family val="2"/>
      <charset val="1"/>
    </font>
    <font>
      <b/>
      <sz val="72"/>
      <name val="Arial"/>
      <family val="2"/>
    </font>
    <font>
      <sz val="72"/>
      <name val="Arial"/>
      <family val="2"/>
    </font>
    <font>
      <b/>
      <sz val="72"/>
      <name val="Arial"/>
      <family val="2"/>
      <charset val="1"/>
    </font>
    <font>
      <sz val="72"/>
      <name val="Calibri Light"/>
      <family val="2"/>
    </font>
    <font>
      <sz val="9"/>
      <color theme="1"/>
      <name val="Arial"/>
      <family val="2"/>
      <charset val="1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9CC00"/>
      </patternFill>
    </fill>
    <fill>
      <patternFill patternType="solid">
        <fgColor theme="0"/>
        <bgColor rgb="FFC0C0C0"/>
      </patternFill>
    </fill>
    <fill>
      <patternFill patternType="solid">
        <fgColor theme="9" tint="0.79998168889431442"/>
        <bgColor rgb="FFC0C0C0"/>
      </patternFill>
    </fill>
    <fill>
      <patternFill patternType="solid">
        <fgColor theme="9" tint="0.79998168889431442"/>
        <bgColor rgb="FF99CC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rgb="FFC0C0C0"/>
      </patternFill>
    </fill>
    <fill>
      <patternFill patternType="solid">
        <fgColor theme="9" tint="0.59999389629810485"/>
        <bgColor rgb="FF99CC00"/>
      </patternFill>
    </fill>
    <fill>
      <patternFill patternType="solid">
        <fgColor theme="9" tint="0.39997558519241921"/>
        <bgColor rgb="FFC0C0C0"/>
      </patternFill>
    </fill>
  </fills>
  <borders count="60">
    <border>
      <left/>
      <right/>
      <top/>
      <bottom/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/>
      <right/>
      <top style="double">
        <color theme="9" tint="-0.499984740745262"/>
      </top>
      <bottom/>
      <diagonal/>
    </border>
    <border>
      <left/>
      <right style="double">
        <color theme="9" tint="-0.499984740745262"/>
      </right>
      <top style="double">
        <color theme="9" tint="-0.499984740745262"/>
      </top>
      <bottom/>
      <diagonal/>
    </border>
    <border>
      <left/>
      <right style="double">
        <color theme="9" tint="-0.499984740745262"/>
      </right>
      <top/>
      <bottom/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 style="thin">
        <color theme="9" tint="0.399945066682943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-0.499984740745262"/>
      </left>
      <right style="double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double">
        <color theme="9" tint="-0.499984740745262"/>
      </left>
      <right style="double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double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/>
      <right/>
      <top/>
      <bottom style="thin">
        <color theme="9" tint="0.399945066682943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9" tint="0.39994506668294322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ck">
        <color theme="5" tint="0.59996337778862885"/>
      </left>
      <right/>
      <top style="thick">
        <color theme="5" tint="0.59996337778862885"/>
      </top>
      <bottom/>
      <diagonal/>
    </border>
    <border>
      <left/>
      <right/>
      <top style="thick">
        <color theme="5" tint="0.59996337778862885"/>
      </top>
      <bottom/>
      <diagonal/>
    </border>
    <border>
      <left/>
      <right style="thick">
        <color theme="5" tint="0.59996337778862885"/>
      </right>
      <top style="thick">
        <color theme="5" tint="0.59996337778862885"/>
      </top>
      <bottom/>
      <diagonal/>
    </border>
    <border>
      <left style="thick">
        <color theme="5" tint="0.59996337778862885"/>
      </left>
      <right/>
      <top/>
      <bottom style="thick">
        <color theme="5" tint="0.59996337778862885"/>
      </bottom>
      <diagonal/>
    </border>
    <border>
      <left/>
      <right/>
      <top/>
      <bottom style="thick">
        <color theme="5" tint="0.59996337778862885"/>
      </bottom>
      <diagonal/>
    </border>
    <border>
      <left/>
      <right style="thick">
        <color theme="5" tint="0.59996337778862885"/>
      </right>
      <top/>
      <bottom style="thick">
        <color theme="5" tint="0.59996337778862885"/>
      </bottom>
      <diagonal/>
    </border>
    <border>
      <left style="thin">
        <color rgb="FF990000"/>
      </left>
      <right style="thin">
        <color rgb="FF990000"/>
      </right>
      <top style="thin">
        <color rgb="FF990000"/>
      </top>
      <bottom style="thin">
        <color rgb="FF990000"/>
      </bottom>
      <diagonal/>
    </border>
    <border>
      <left style="thin">
        <color theme="5" tint="0.59996337778862885"/>
      </left>
      <right/>
      <top style="thin">
        <color theme="5" tint="0.59996337778862885"/>
      </top>
      <bottom style="thin">
        <color theme="5" tint="0.59996337778862885"/>
      </bottom>
      <diagonal/>
    </border>
    <border>
      <left/>
      <right/>
      <top style="thin">
        <color theme="5" tint="0.59996337778862885"/>
      </top>
      <bottom style="thin">
        <color theme="5" tint="0.59996337778862885"/>
      </bottom>
      <diagonal/>
    </border>
    <border>
      <left/>
      <right style="thin">
        <color theme="5" tint="0.59996337778862885"/>
      </right>
      <top style="thin">
        <color theme="5" tint="0.59996337778862885"/>
      </top>
      <bottom style="thin">
        <color theme="5" tint="0.59996337778862885"/>
      </bottom>
      <diagonal/>
    </border>
    <border>
      <left style="thin">
        <color rgb="FF990000"/>
      </left>
      <right/>
      <top style="thin">
        <color rgb="FF990000"/>
      </top>
      <bottom style="thin">
        <color rgb="FF990000"/>
      </bottom>
      <diagonal/>
    </border>
    <border>
      <left/>
      <right/>
      <top style="thin">
        <color rgb="FF990000"/>
      </top>
      <bottom style="thin">
        <color rgb="FF990000"/>
      </bottom>
      <diagonal/>
    </border>
    <border>
      <left/>
      <right style="thin">
        <color rgb="FF990000"/>
      </right>
      <top style="thin">
        <color rgb="FF990000"/>
      </top>
      <bottom style="thin">
        <color rgb="FF990000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medium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1">
    <xf numFmtId="0" fontId="0" fillId="0" borderId="0"/>
  </cellStyleXfs>
  <cellXfs count="236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0" fillId="0" borderId="4" xfId="0" applyBorder="1" applyAlignment="1">
      <alignment vertical="center"/>
    </xf>
    <xf numFmtId="0" fontId="0" fillId="2" borderId="0" xfId="0" applyFill="1" applyAlignment="1">
      <alignment vertical="center"/>
    </xf>
    <xf numFmtId="0" fontId="0" fillId="0" borderId="12" xfId="0" applyBorder="1" applyAlignment="1">
      <alignment vertical="center"/>
    </xf>
    <xf numFmtId="0" fontId="0" fillId="0" borderId="0" xfId="0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0" fontId="1" fillId="5" borderId="4" xfId="0" applyFont="1" applyFill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0" fillId="5" borderId="6" xfId="0" applyFont="1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49" fontId="0" fillId="0" borderId="4" xfId="0" applyNumberFormat="1" applyBorder="1" applyAlignment="1">
      <alignment vertical="center"/>
    </xf>
    <xf numFmtId="0" fontId="0" fillId="0" borderId="24" xfId="0" applyFont="1" applyBorder="1" applyAlignment="1">
      <alignment vertical="center"/>
    </xf>
    <xf numFmtId="0" fontId="0" fillId="0" borderId="24" xfId="0" applyBorder="1" applyAlignment="1">
      <alignment vertical="center"/>
    </xf>
    <xf numFmtId="0" fontId="14" fillId="0" borderId="3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0" fillId="0" borderId="26" xfId="0" applyBorder="1" applyAlignment="1">
      <alignment vertical="center"/>
    </xf>
    <xf numFmtId="0" fontId="0" fillId="10" borderId="33" xfId="0" applyFill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0" fillId="0" borderId="33" xfId="0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1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Border="1" applyAlignment="1"/>
    <xf numFmtId="0" fontId="0" fillId="0" borderId="40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12" xfId="0" applyBorder="1"/>
    <xf numFmtId="0" fontId="18" fillId="0" borderId="0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0" xfId="0" applyBorder="1"/>
    <xf numFmtId="0" fontId="19" fillId="0" borderId="0" xfId="0" applyFont="1" applyBorder="1" applyAlignment="1">
      <alignment vertical="center"/>
    </xf>
    <xf numFmtId="0" fontId="19" fillId="7" borderId="12" xfId="0" applyFont="1" applyFill="1" applyBorder="1" applyAlignment="1">
      <alignment vertical="center"/>
    </xf>
    <xf numFmtId="0" fontId="19" fillId="0" borderId="12" xfId="0" applyFont="1" applyFill="1" applyBorder="1" applyAlignment="1">
      <alignment vertical="center"/>
    </xf>
    <xf numFmtId="0" fontId="20" fillId="0" borderId="12" xfId="0" applyFont="1" applyFill="1" applyBorder="1" applyAlignment="1">
      <alignment vertical="center"/>
    </xf>
    <xf numFmtId="3" fontId="19" fillId="0" borderId="12" xfId="0" applyNumberFormat="1" applyFont="1" applyFill="1" applyBorder="1" applyAlignment="1">
      <alignment horizontal="center" vertical="center"/>
    </xf>
    <xf numFmtId="0" fontId="19" fillId="0" borderId="12" xfId="0" applyFont="1" applyBorder="1"/>
    <xf numFmtId="0" fontId="23" fillId="3" borderId="12" xfId="0" applyFont="1" applyFill="1" applyBorder="1" applyAlignment="1">
      <alignment vertical="center"/>
    </xf>
    <xf numFmtId="0" fontId="19" fillId="3" borderId="12" xfId="0" applyFont="1" applyFill="1" applyBorder="1" applyAlignment="1">
      <alignment vertical="center"/>
    </xf>
    <xf numFmtId="0" fontId="20" fillId="5" borderId="12" xfId="0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vertical="center"/>
    </xf>
    <xf numFmtId="0" fontId="0" fillId="3" borderId="12" xfId="0" applyFill="1" applyBorder="1"/>
    <xf numFmtId="0" fontId="20" fillId="3" borderId="12" xfId="0" applyFont="1" applyFill="1" applyBorder="1" applyAlignment="1">
      <alignment vertical="center"/>
    </xf>
    <xf numFmtId="0" fontId="19" fillId="3" borderId="12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20" fillId="0" borderId="12" xfId="0" applyFont="1" applyBorder="1" applyAlignment="1">
      <alignment vertical="center"/>
    </xf>
    <xf numFmtId="3" fontId="19" fillId="0" borderId="12" xfId="0" applyNumberFormat="1" applyFont="1" applyFill="1" applyBorder="1" applyAlignment="1">
      <alignment vertical="center"/>
    </xf>
    <xf numFmtId="3" fontId="19" fillId="0" borderId="12" xfId="0" quotePrefix="1" applyNumberFormat="1" applyFont="1" applyFill="1" applyBorder="1" applyAlignment="1">
      <alignment horizontal="center" vertical="center"/>
    </xf>
    <xf numFmtId="0" fontId="19" fillId="0" borderId="12" xfId="0" applyFont="1" applyBorder="1" applyAlignment="1">
      <alignment vertical="center"/>
    </xf>
    <xf numFmtId="0" fontId="21" fillId="0" borderId="12" xfId="0" applyFont="1" applyBorder="1" applyAlignment="1">
      <alignment vertical="center"/>
    </xf>
    <xf numFmtId="0" fontId="19" fillId="0" borderId="12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 wrapText="1"/>
    </xf>
    <xf numFmtId="0" fontId="19" fillId="0" borderId="44" xfId="0" applyFont="1" applyBorder="1" applyAlignment="1">
      <alignment vertical="center"/>
    </xf>
    <xf numFmtId="0" fontId="22" fillId="5" borderId="12" xfId="0" applyFont="1" applyFill="1" applyBorder="1" applyAlignment="1">
      <alignment horizontal="center" vertical="center"/>
    </xf>
    <xf numFmtId="0" fontId="19" fillId="3" borderId="12" xfId="0" applyFont="1" applyFill="1" applyBorder="1" applyAlignment="1">
      <alignment horizontal="left" vertical="center"/>
    </xf>
    <xf numFmtId="0" fontId="19" fillId="4" borderId="12" xfId="0" applyFont="1" applyFill="1" applyBorder="1" applyAlignment="1">
      <alignment vertical="center"/>
    </xf>
    <xf numFmtId="0" fontId="21" fillId="7" borderId="12" xfId="0" applyFont="1" applyFill="1" applyBorder="1" applyAlignment="1">
      <alignment vertical="center"/>
    </xf>
    <xf numFmtId="0" fontId="19" fillId="3" borderId="12" xfId="0" applyFont="1" applyFill="1" applyBorder="1" applyAlignment="1">
      <alignment horizontal="center"/>
    </xf>
    <xf numFmtId="0" fontId="21" fillId="4" borderId="12" xfId="0" applyFont="1" applyFill="1" applyBorder="1" applyAlignment="1">
      <alignment vertical="center"/>
    </xf>
    <xf numFmtId="0" fontId="20" fillId="4" borderId="12" xfId="0" applyFont="1" applyFill="1" applyBorder="1" applyAlignment="1">
      <alignment horizontal="center" vertical="center"/>
    </xf>
    <xf numFmtId="0" fontId="19" fillId="0" borderId="12" xfId="0" applyFont="1" applyBorder="1" applyAlignment="1">
      <alignment horizontal="right" vertical="center"/>
    </xf>
    <xf numFmtId="0" fontId="0" fillId="3" borderId="12" xfId="0" applyFont="1" applyFill="1" applyBorder="1"/>
    <xf numFmtId="0" fontId="19" fillId="0" borderId="12" xfId="0" applyFont="1" applyFill="1" applyBorder="1" applyAlignment="1">
      <alignment horizontal="right" vertical="center" indent="3"/>
    </xf>
    <xf numFmtId="0" fontId="22" fillId="0" borderId="12" xfId="0" applyFont="1" applyBorder="1" applyAlignment="1">
      <alignment vertical="center"/>
    </xf>
    <xf numFmtId="0" fontId="19" fillId="0" borderId="12" xfId="0" applyFont="1" applyFill="1" applyBorder="1" applyAlignment="1">
      <alignment horizontal="right" vertical="center"/>
    </xf>
    <xf numFmtId="49" fontId="19" fillId="0" borderId="12" xfId="0" applyNumberFormat="1" applyFont="1" applyBorder="1" applyAlignment="1">
      <alignment vertical="center"/>
    </xf>
    <xf numFmtId="0" fontId="22" fillId="5" borderId="12" xfId="0" applyFont="1" applyFill="1" applyBorder="1" applyAlignment="1">
      <alignment vertical="center"/>
    </xf>
    <xf numFmtId="0" fontId="19" fillId="3" borderId="12" xfId="0" applyFont="1" applyFill="1" applyBorder="1"/>
    <xf numFmtId="0" fontId="20" fillId="0" borderId="12" xfId="0" applyFont="1" applyFill="1" applyBorder="1" applyAlignment="1">
      <alignment horizontal="center" vertical="center" wrapText="1"/>
    </xf>
    <xf numFmtId="0" fontId="20" fillId="0" borderId="12" xfId="0" applyFont="1" applyBorder="1"/>
    <xf numFmtId="0" fontId="20" fillId="0" borderId="12" xfId="0" applyFont="1" applyBorder="1" applyAlignment="1"/>
    <xf numFmtId="0" fontId="0" fillId="0" borderId="44" xfId="0" applyBorder="1"/>
    <xf numFmtId="0" fontId="19" fillId="0" borderId="42" xfId="0" applyFont="1" applyBorder="1" applyAlignment="1">
      <alignment vertical="center"/>
    </xf>
    <xf numFmtId="0" fontId="19" fillId="0" borderId="14" xfId="0" applyFont="1" applyBorder="1" applyAlignment="1">
      <alignment vertical="center"/>
    </xf>
    <xf numFmtId="0" fontId="18" fillId="0" borderId="43" xfId="0" applyFont="1" applyBorder="1" applyAlignment="1">
      <alignment vertical="center"/>
    </xf>
    <xf numFmtId="0" fontId="18" fillId="0" borderId="15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9" fillId="0" borderId="45" xfId="0" applyFont="1" applyFill="1" applyBorder="1" applyAlignment="1">
      <alignment vertical="center"/>
    </xf>
    <xf numFmtId="0" fontId="20" fillId="0" borderId="45" xfId="0" applyFont="1" applyFill="1" applyBorder="1" applyAlignment="1">
      <alignment vertical="center"/>
    </xf>
    <xf numFmtId="0" fontId="21" fillId="0" borderId="45" xfId="0" applyFont="1" applyFill="1" applyBorder="1" applyAlignment="1">
      <alignment vertical="center"/>
    </xf>
    <xf numFmtId="0" fontId="20" fillId="0" borderId="15" xfId="0" applyFont="1" applyBorder="1" applyAlignment="1"/>
    <xf numFmtId="0" fontId="20" fillId="5" borderId="46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0" fillId="0" borderId="20" xfId="0" applyBorder="1"/>
    <xf numFmtId="0" fontId="9" fillId="0" borderId="49" xfId="0" applyFont="1" applyBorder="1" applyAlignment="1">
      <alignment vertical="center"/>
    </xf>
    <xf numFmtId="0" fontId="9" fillId="0" borderId="51" xfId="0" applyFont="1" applyBorder="1"/>
    <xf numFmtId="0" fontId="9" fillId="0" borderId="45" xfId="0" applyFont="1" applyBorder="1"/>
    <xf numFmtId="0" fontId="9" fillId="0" borderId="45" xfId="0" applyFont="1" applyBorder="1" applyAlignment="1">
      <alignment vertical="center"/>
    </xf>
    <xf numFmtId="0" fontId="25" fillId="0" borderId="45" xfId="0" applyFont="1" applyBorder="1" applyAlignment="1">
      <alignment vertical="center"/>
    </xf>
    <xf numFmtId="0" fontId="9" fillId="0" borderId="48" xfId="0" applyFont="1" applyBorder="1" applyAlignment="1">
      <alignment vertical="center"/>
    </xf>
    <xf numFmtId="0" fontId="9" fillId="0" borderId="47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47" xfId="0" applyFont="1" applyBorder="1" applyAlignment="1">
      <alignment vertical="center"/>
    </xf>
    <xf numFmtId="0" fontId="9" fillId="0" borderId="51" xfId="0" applyFont="1" applyBorder="1" applyAlignment="1">
      <alignment vertical="center"/>
    </xf>
    <xf numFmtId="0" fontId="9" fillId="0" borderId="52" xfId="0" applyFont="1" applyBorder="1" applyAlignment="1">
      <alignment vertical="center"/>
    </xf>
    <xf numFmtId="0" fontId="9" fillId="0" borderId="57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3" fontId="12" fillId="4" borderId="1" xfId="0" applyNumberFormat="1" applyFont="1" applyFill="1" applyBorder="1" applyAlignment="1">
      <alignment vertical="center"/>
    </xf>
    <xf numFmtId="0" fontId="9" fillId="0" borderId="50" xfId="0" applyFont="1" applyBorder="1" applyAlignment="1">
      <alignment vertical="center"/>
    </xf>
    <xf numFmtId="0" fontId="24" fillId="0" borderId="45" xfId="0" applyFont="1" applyBorder="1" applyAlignment="1">
      <alignment vertical="center"/>
    </xf>
    <xf numFmtId="0" fontId="24" fillId="3" borderId="48" xfId="0" applyFont="1" applyFill="1" applyBorder="1" applyAlignment="1">
      <alignment vertical="center"/>
    </xf>
    <xf numFmtId="3" fontId="12" fillId="5" borderId="45" xfId="0" applyNumberFormat="1" applyFont="1" applyFill="1" applyBorder="1" applyAlignment="1">
      <alignment vertical="center"/>
    </xf>
    <xf numFmtId="0" fontId="9" fillId="0" borderId="51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48" xfId="0" applyFont="1" applyBorder="1" applyAlignment="1">
      <alignment horizontal="center" vertical="center"/>
    </xf>
    <xf numFmtId="3" fontId="12" fillId="4" borderId="13" xfId="0" applyNumberFormat="1" applyFont="1" applyFill="1" applyBorder="1" applyAlignment="1">
      <alignment vertical="center"/>
    </xf>
    <xf numFmtId="0" fontId="9" fillId="0" borderId="54" xfId="0" applyFont="1" applyBorder="1"/>
    <xf numFmtId="0" fontId="9" fillId="0" borderId="48" xfId="0" applyFont="1" applyBorder="1"/>
    <xf numFmtId="0" fontId="9" fillId="0" borderId="47" xfId="0" applyFont="1" applyBorder="1"/>
    <xf numFmtId="3" fontId="12" fillId="4" borderId="56" xfId="0" applyNumberFormat="1" applyFont="1" applyFill="1" applyBorder="1" applyAlignment="1">
      <alignment vertical="center"/>
    </xf>
    <xf numFmtId="0" fontId="9" fillId="0" borderId="55" xfId="0" applyFont="1" applyBorder="1"/>
    <xf numFmtId="0" fontId="9" fillId="0" borderId="48" xfId="0" applyFont="1" applyBorder="1" applyAlignment="1">
      <alignment horizontal="center" vertical="center"/>
    </xf>
    <xf numFmtId="0" fontId="9" fillId="0" borderId="0" xfId="0" applyFont="1" applyBorder="1"/>
    <xf numFmtId="0" fontId="9" fillId="3" borderId="45" xfId="0" applyFont="1" applyFill="1" applyBorder="1"/>
    <xf numFmtId="0" fontId="10" fillId="5" borderId="0" xfId="0" applyFont="1" applyFill="1" applyBorder="1" applyAlignment="1">
      <alignment horizontal="center" vertical="center"/>
    </xf>
    <xf numFmtId="0" fontId="9" fillId="3" borderId="0" xfId="0" applyFont="1" applyFill="1" applyBorder="1"/>
    <xf numFmtId="0" fontId="9" fillId="3" borderId="51" xfId="0" applyFont="1" applyFill="1" applyBorder="1"/>
    <xf numFmtId="0" fontId="9" fillId="3" borderId="51" xfId="0" applyFont="1" applyFill="1" applyBorder="1" applyAlignment="1">
      <alignment horizontal="center"/>
    </xf>
    <xf numFmtId="0" fontId="9" fillId="3" borderId="45" xfId="0" applyFont="1" applyFill="1" applyBorder="1" applyAlignment="1">
      <alignment horizontal="center"/>
    </xf>
    <xf numFmtId="0" fontId="9" fillId="3" borderId="0" xfId="0" applyFont="1" applyFill="1" applyBorder="1" applyAlignment="1">
      <alignment vertical="center"/>
    </xf>
    <xf numFmtId="0" fontId="9" fillId="3" borderId="54" xfId="0" applyFont="1" applyFill="1" applyBorder="1"/>
    <xf numFmtId="0" fontId="9" fillId="3" borderId="48" xfId="0" applyFont="1" applyFill="1" applyBorder="1"/>
    <xf numFmtId="3" fontId="12" fillId="4" borderId="12" xfId="0" applyNumberFormat="1" applyFont="1" applyFill="1" applyBorder="1" applyAlignment="1">
      <alignment vertical="center"/>
    </xf>
    <xf numFmtId="0" fontId="9" fillId="0" borderId="57" xfId="0" applyFont="1" applyBorder="1"/>
    <xf numFmtId="0" fontId="9" fillId="0" borderId="12" xfId="0" applyFont="1" applyBorder="1"/>
    <xf numFmtId="0" fontId="9" fillId="0" borderId="50" xfId="0" applyFont="1" applyBorder="1"/>
    <xf numFmtId="0" fontId="9" fillId="0" borderId="53" xfId="0" applyFont="1" applyBorder="1"/>
    <xf numFmtId="0" fontId="9" fillId="0" borderId="55" xfId="0" applyFont="1" applyBorder="1" applyAlignment="1">
      <alignment vertical="center"/>
    </xf>
    <xf numFmtId="0" fontId="9" fillId="0" borderId="54" xfId="0" applyFont="1" applyBorder="1" applyAlignment="1">
      <alignment vertical="center"/>
    </xf>
    <xf numFmtId="0" fontId="9" fillId="0" borderId="52" xfId="0" applyFont="1" applyBorder="1"/>
    <xf numFmtId="0" fontId="9" fillId="0" borderId="51" xfId="0" applyFont="1" applyBorder="1" applyAlignment="1">
      <alignment vertical="top" wrapText="1"/>
    </xf>
    <xf numFmtId="0" fontId="9" fillId="3" borderId="47" xfId="0" applyFont="1" applyFill="1" applyBorder="1"/>
    <xf numFmtId="0" fontId="9" fillId="0" borderId="58" xfId="0" applyFont="1" applyBorder="1" applyAlignment="1">
      <alignment vertical="center"/>
    </xf>
    <xf numFmtId="0" fontId="9" fillId="3" borderId="52" xfId="0" applyFont="1" applyFill="1" applyBorder="1"/>
    <xf numFmtId="0" fontId="9" fillId="0" borderId="12" xfId="0" applyFont="1" applyBorder="1" applyAlignment="1">
      <alignment horizontal="center"/>
    </xf>
    <xf numFmtId="3" fontId="12" fillId="4" borderId="18" xfId="0" applyNumberFormat="1" applyFont="1" applyFill="1" applyBorder="1" applyAlignment="1">
      <alignment horizontal="center" vertical="center"/>
    </xf>
    <xf numFmtId="0" fontId="9" fillId="3" borderId="55" xfId="0" applyFont="1" applyFill="1" applyBorder="1"/>
    <xf numFmtId="0" fontId="0" fillId="0" borderId="0" xfId="0" applyBorder="1" applyAlignment="1">
      <alignment horizontal="center"/>
    </xf>
    <xf numFmtId="0" fontId="9" fillId="0" borderId="12" xfId="0" applyFont="1" applyBorder="1" applyAlignment="1">
      <alignment horizontal="center" vertical="center"/>
    </xf>
    <xf numFmtId="0" fontId="10" fillId="11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11" borderId="23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2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45" xfId="0" applyFont="1" applyBorder="1" applyAlignment="1">
      <alignment horizontal="right" vertical="center" indent="3"/>
    </xf>
    <xf numFmtId="0" fontId="9" fillId="0" borderId="50" xfId="0" applyFont="1" applyBorder="1" applyAlignment="1">
      <alignment horizontal="center" vertical="top" wrapText="1"/>
    </xf>
    <xf numFmtId="0" fontId="9" fillId="0" borderId="58" xfId="0" applyFont="1" applyBorder="1" applyAlignment="1">
      <alignment horizontal="center" vertical="top" wrapText="1"/>
    </xf>
    <xf numFmtId="0" fontId="24" fillId="0" borderId="52" xfId="0" applyFont="1" applyBorder="1" applyAlignment="1">
      <alignment horizontal="left" vertical="center" indent="3"/>
    </xf>
    <xf numFmtId="0" fontId="9" fillId="0" borderId="45" xfId="0" applyFont="1" applyBorder="1" applyAlignment="1">
      <alignment horizontal="left" vertical="center"/>
    </xf>
    <xf numFmtId="0" fontId="9" fillId="0" borderId="50" xfId="0" applyFont="1" applyBorder="1" applyAlignment="1">
      <alignment horizontal="left" vertical="center"/>
    </xf>
    <xf numFmtId="0" fontId="9" fillId="3" borderId="59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9" fillId="0" borderId="48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50" xfId="0" applyFont="1" applyBorder="1" applyAlignment="1">
      <alignment horizontal="right"/>
    </xf>
    <xf numFmtId="0" fontId="9" fillId="0" borderId="58" xfId="0" applyFont="1" applyBorder="1" applyAlignment="1">
      <alignment horizontal="right"/>
    </xf>
    <xf numFmtId="0" fontId="9" fillId="0" borderId="51" xfId="0" applyFont="1" applyBorder="1" applyAlignment="1">
      <alignment horizontal="right"/>
    </xf>
    <xf numFmtId="0" fontId="24" fillId="3" borderId="48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center" vertical="center"/>
    </xf>
    <xf numFmtId="0" fontId="15" fillId="9" borderId="27" xfId="0" applyFont="1" applyFill="1" applyBorder="1" applyAlignment="1">
      <alignment horizontal="center" vertical="center"/>
    </xf>
    <xf numFmtId="0" fontId="15" fillId="9" borderId="28" xfId="0" applyFont="1" applyFill="1" applyBorder="1" applyAlignment="1">
      <alignment horizontal="center" vertical="center"/>
    </xf>
    <xf numFmtId="0" fontId="15" fillId="9" borderId="2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3" fontId="0" fillId="0" borderId="33" xfId="0" applyNumberFormat="1" applyFill="1" applyBorder="1" applyAlignment="1">
      <alignment horizontal="center" vertical="center"/>
    </xf>
    <xf numFmtId="3" fontId="0" fillId="0" borderId="37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9" borderId="5" xfId="0" applyFont="1" applyFill="1" applyBorder="1" applyAlignment="1">
      <alignment horizontal="center" vertical="center"/>
    </xf>
    <xf numFmtId="0" fontId="10" fillId="9" borderId="6" xfId="0" applyFont="1" applyFill="1" applyBorder="1" applyAlignment="1">
      <alignment horizontal="center" vertical="center"/>
    </xf>
    <xf numFmtId="0" fontId="10" fillId="9" borderId="7" xfId="0" applyFont="1" applyFill="1" applyBorder="1" applyAlignment="1">
      <alignment horizontal="center" vertical="center"/>
    </xf>
    <xf numFmtId="3" fontId="16" fillId="0" borderId="39" xfId="0" applyNumberFormat="1" applyFont="1" applyFill="1" applyBorder="1" applyAlignment="1">
      <alignment horizontal="center" vertical="center"/>
    </xf>
    <xf numFmtId="3" fontId="16" fillId="0" borderId="37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/>
    </xf>
    <xf numFmtId="0" fontId="13" fillId="9" borderId="34" xfId="0" applyFont="1" applyFill="1" applyBorder="1" applyAlignment="1">
      <alignment horizontal="center" vertical="center"/>
    </xf>
    <xf numFmtId="0" fontId="13" fillId="9" borderId="35" xfId="0" applyFont="1" applyFill="1" applyBorder="1" applyAlignment="1">
      <alignment horizontal="center" vertical="center"/>
    </xf>
    <xf numFmtId="0" fontId="13" fillId="9" borderId="3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 indent="3"/>
    </xf>
    <xf numFmtId="0" fontId="0" fillId="0" borderId="37" xfId="0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 vertical="center" indent="3"/>
    </xf>
    <xf numFmtId="3" fontId="16" fillId="0" borderId="33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 vertical="center" indent="3"/>
    </xf>
    <xf numFmtId="0" fontId="0" fillId="0" borderId="0" xfId="0" applyFill="1" applyBorder="1" applyAlignment="1">
      <alignment horizontal="center" vertical="center"/>
    </xf>
    <xf numFmtId="0" fontId="15" fillId="9" borderId="27" xfId="0" applyFont="1" applyFill="1" applyBorder="1" applyAlignment="1">
      <alignment horizontal="center" vertical="center" wrapText="1"/>
    </xf>
    <xf numFmtId="0" fontId="15" fillId="9" borderId="30" xfId="0" applyFont="1" applyFill="1" applyBorder="1" applyAlignment="1">
      <alignment horizontal="center" vertical="center"/>
    </xf>
    <xf numFmtId="0" fontId="15" fillId="9" borderId="31" xfId="0" applyFont="1" applyFill="1" applyBorder="1" applyAlignment="1">
      <alignment horizontal="center" vertical="center"/>
    </xf>
    <xf numFmtId="0" fontId="15" fillId="9" borderId="3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8" fillId="10" borderId="8" xfId="0" applyFont="1" applyFill="1" applyBorder="1" applyAlignment="1">
      <alignment horizontal="left" vertical="center" indent="2"/>
    </xf>
    <xf numFmtId="0" fontId="8" fillId="10" borderId="9" xfId="0" applyFont="1" applyFill="1" applyBorder="1" applyAlignment="1">
      <alignment horizontal="left" vertical="center" indent="2"/>
    </xf>
    <xf numFmtId="0" fontId="8" fillId="10" borderId="10" xfId="0" applyFont="1" applyFill="1" applyBorder="1" applyAlignment="1">
      <alignment horizontal="left" vertical="center" indent="2"/>
    </xf>
    <xf numFmtId="0" fontId="0" fillId="0" borderId="12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10" fillId="9" borderId="1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/>
    </xf>
    <xf numFmtId="0" fontId="20" fillId="4" borderId="12" xfId="0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19" fillId="0" borderId="12" xfId="0" applyFont="1" applyBorder="1" applyAlignment="1">
      <alignment horizontal="center" vertical="center"/>
    </xf>
    <xf numFmtId="0" fontId="23" fillId="3" borderId="12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22" fillId="5" borderId="12" xfId="0" applyFont="1" applyFill="1" applyBorder="1" applyAlignment="1">
      <alignment horizontal="center" vertical="center"/>
    </xf>
    <xf numFmtId="0" fontId="20" fillId="6" borderId="12" xfId="0" applyFont="1" applyFill="1" applyBorder="1" applyAlignment="1">
      <alignment horizontal="center" vertical="center"/>
    </xf>
    <xf numFmtId="0" fontId="19" fillId="0" borderId="44" xfId="0" applyFont="1" applyFill="1" applyBorder="1" applyAlignment="1">
      <alignment horizontal="center" vertical="center"/>
    </xf>
    <xf numFmtId="0" fontId="20" fillId="7" borderId="12" xfId="0" applyFont="1" applyFill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6" borderId="12" xfId="0" applyFont="1" applyFill="1" applyBorder="1" applyAlignment="1">
      <alignment horizontal="center" vertical="center" wrapText="1"/>
    </xf>
    <xf numFmtId="0" fontId="22" fillId="6" borderId="44" xfId="0" applyFont="1" applyFill="1" applyBorder="1" applyAlignment="1">
      <alignment horizontal="center" vertical="center"/>
    </xf>
    <xf numFmtId="0" fontId="22" fillId="6" borderId="12" xfId="0" applyFont="1" applyFill="1" applyBorder="1" applyAlignment="1">
      <alignment horizontal="center" vertical="center"/>
    </xf>
    <xf numFmtId="0" fontId="19" fillId="8" borderId="14" xfId="0" applyFont="1" applyFill="1" applyBorder="1" applyAlignment="1">
      <alignment horizontal="center"/>
    </xf>
    <xf numFmtId="0" fontId="19" fillId="8" borderId="15" xfId="0" applyFont="1" applyFill="1" applyBorder="1" applyAlignment="1">
      <alignment horizontal="center"/>
    </xf>
    <xf numFmtId="0" fontId="20" fillId="5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9FF66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E80CA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314325</xdr:colOff>
      <xdr:row>1</xdr:row>
      <xdr:rowOff>104775</xdr:rowOff>
    </xdr:from>
    <xdr:to>
      <xdr:col>4</xdr:col>
      <xdr:colOff>926325</xdr:colOff>
      <xdr:row>3</xdr:row>
      <xdr:rowOff>105075</xdr:rowOff>
    </xdr:to>
    <xdr:pic>
      <xdr:nvPicPr>
        <xdr:cNvPr id="3" name="Image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076575" y="381000"/>
          <a:ext cx="612000" cy="64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B1:L34"/>
  <sheetViews>
    <sheetView workbookViewId="0"/>
  </sheetViews>
  <sheetFormatPr baseColWidth="10" defaultRowHeight="12.75"/>
  <cols>
    <col min="1" max="1" width="4.28515625" customWidth="1"/>
    <col min="2" max="2" width="4.42578125" customWidth="1"/>
    <col min="5" max="5" width="5.5703125" customWidth="1"/>
    <col min="6" max="6" width="4.5703125" customWidth="1"/>
    <col min="11" max="11" width="0.5703125" customWidth="1"/>
  </cols>
  <sheetData>
    <row r="1" spans="2:12" ht="21.95" customHeight="1" thickBot="1">
      <c r="B1" s="90"/>
    </row>
    <row r="2" spans="2:12" ht="21.95" customHeight="1">
      <c r="L2" s="89"/>
    </row>
    <row r="3" spans="2:12" ht="21.95" customHeight="1">
      <c r="L3" s="89"/>
    </row>
    <row r="4" spans="2:12" ht="21.95" customHeight="1">
      <c r="L4" s="89"/>
    </row>
    <row r="5" spans="2:12" ht="21.95" customHeight="1">
      <c r="L5" s="89"/>
    </row>
    <row r="6" spans="2:12" ht="21.95" customHeight="1">
      <c r="L6" s="89"/>
    </row>
    <row r="7" spans="2:12" ht="21.95" customHeight="1">
      <c r="L7" s="89"/>
    </row>
    <row r="8" spans="2:12" ht="21.95" customHeight="1">
      <c r="L8" s="89"/>
    </row>
    <row r="9" spans="2:12" ht="21.95" customHeight="1">
      <c r="L9" s="89"/>
    </row>
    <row r="10" spans="2:12" ht="21.95" customHeight="1">
      <c r="L10" s="89"/>
    </row>
    <row r="11" spans="2:12" ht="21.95" customHeight="1">
      <c r="L11" s="89"/>
    </row>
    <row r="12" spans="2:12" ht="21.95" customHeight="1">
      <c r="L12" s="89"/>
    </row>
    <row r="13" spans="2:12" ht="21.95" customHeight="1">
      <c r="L13" s="89"/>
    </row>
    <row r="14" spans="2:12" ht="21.95" customHeight="1">
      <c r="L14" s="89"/>
    </row>
    <row r="15" spans="2:12" ht="21.95" customHeight="1">
      <c r="L15" s="89"/>
    </row>
    <row r="16" spans="2:12" ht="21.95" customHeight="1">
      <c r="L16" s="89"/>
    </row>
    <row r="17" spans="12:12" ht="21.95" customHeight="1">
      <c r="L17" s="89"/>
    </row>
    <row r="18" spans="12:12" ht="21.95" customHeight="1">
      <c r="L18" s="89"/>
    </row>
    <row r="19" spans="12:12" ht="21.95" customHeight="1">
      <c r="L19" s="89"/>
    </row>
    <row r="20" spans="12:12" ht="21.95" customHeight="1">
      <c r="L20" s="89"/>
    </row>
    <row r="21" spans="12:12" ht="21.95" customHeight="1">
      <c r="L21" s="89"/>
    </row>
    <row r="22" spans="12:12" ht="21.95" customHeight="1">
      <c r="L22" s="89"/>
    </row>
    <row r="23" spans="12:12" ht="21.95" customHeight="1">
      <c r="L23" s="89"/>
    </row>
    <row r="24" spans="12:12" ht="21.95" customHeight="1">
      <c r="L24" s="89"/>
    </row>
    <row r="25" spans="12:12" ht="21.95" customHeight="1">
      <c r="L25" s="89"/>
    </row>
    <row r="26" spans="12:12" ht="21.95" customHeight="1">
      <c r="L26" s="89"/>
    </row>
    <row r="27" spans="12:12" ht="21.95" customHeight="1">
      <c r="L27" s="89"/>
    </row>
    <row r="28" spans="12:12" ht="21.95" customHeight="1">
      <c r="L28" s="89"/>
    </row>
    <row r="29" spans="12:12" ht="21.95" customHeight="1">
      <c r="L29" s="89"/>
    </row>
    <row r="30" spans="12:12" ht="21.95" customHeight="1">
      <c r="L30" s="89"/>
    </row>
    <row r="31" spans="12:12" ht="21.95" customHeight="1">
      <c r="L31" s="89"/>
    </row>
    <row r="32" spans="12:12" ht="21.95" customHeight="1">
      <c r="L32" s="89"/>
    </row>
    <row r="33" spans="12:12" ht="21.95" customHeight="1">
      <c r="L33" s="89"/>
    </row>
    <row r="34" spans="12:12" ht="21.95" customHeight="1"/>
  </sheetData>
  <pageMargins left="0.70866141732283472" right="0.70866141732283472" top="0.74803149606299213" bottom="0.19685039370078741" header="0.31496062992125984" footer="0.31496062992125984"/>
  <pageSetup paperSize="9" fitToWidth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64"/>
  <sheetViews>
    <sheetView tabSelected="1" workbookViewId="0">
      <selection activeCell="J13" sqref="J13"/>
    </sheetView>
  </sheetViews>
  <sheetFormatPr baseColWidth="10" defaultRowHeight="12.75"/>
  <cols>
    <col min="1" max="1" width="3.85546875" style="93" customWidth="1"/>
    <col min="2" max="2" width="12.28515625" style="93" customWidth="1"/>
    <col min="3" max="3" width="8.140625" style="93" customWidth="1"/>
    <col min="4" max="4" width="17.140625" style="93" customWidth="1"/>
    <col min="5" max="5" width="17.5703125" style="93" customWidth="1"/>
    <col min="6" max="6" width="37.5703125" style="93" customWidth="1"/>
    <col min="7" max="7" width="3.140625" style="93" customWidth="1"/>
    <col min="8" max="8" width="6.7109375" style="93" customWidth="1"/>
    <col min="9" max="16384" width="11.42578125" style="93"/>
  </cols>
  <sheetData>
    <row r="1" spans="1:8" ht="21.95" customHeight="1">
      <c r="G1" s="93" t="s">
        <v>44</v>
      </c>
      <c r="H1" s="92"/>
    </row>
    <row r="2" spans="1:8" ht="29.25" customHeight="1">
      <c r="A2" s="159" t="s">
        <v>209</v>
      </c>
      <c r="B2" s="160"/>
      <c r="C2" s="137"/>
      <c r="G2" s="93" t="s">
        <v>45</v>
      </c>
      <c r="H2" s="92"/>
    </row>
    <row r="3" spans="1:8" ht="21.95" customHeight="1">
      <c r="B3" s="94"/>
      <c r="C3" s="94"/>
      <c r="D3" s="94"/>
      <c r="E3" s="94"/>
      <c r="F3" s="95"/>
      <c r="G3" s="93" t="s">
        <v>46</v>
      </c>
      <c r="H3" s="92"/>
    </row>
    <row r="4" spans="1:8" ht="13.5" customHeight="1" thickBot="1">
      <c r="A4" s="114"/>
      <c r="B4" s="96"/>
      <c r="C4" s="96"/>
      <c r="D4" s="96"/>
      <c r="E4" s="96"/>
      <c r="F4" s="96"/>
      <c r="G4" s="114"/>
      <c r="H4" s="92"/>
    </row>
    <row r="5" spans="1:8" ht="24.95" customHeight="1" thickBot="1">
      <c r="A5" s="146" t="s">
        <v>190</v>
      </c>
      <c r="B5" s="147"/>
      <c r="C5" s="147"/>
      <c r="D5" s="147"/>
      <c r="E5" s="147"/>
      <c r="F5" s="147"/>
      <c r="G5" s="148"/>
      <c r="H5" s="92"/>
    </row>
    <row r="6" spans="1:8" ht="4.5" customHeight="1" thickBot="1">
      <c r="A6" s="115"/>
      <c r="B6" s="97"/>
      <c r="C6" s="97"/>
      <c r="D6" s="98"/>
      <c r="E6" s="98"/>
      <c r="F6" s="99"/>
      <c r="G6" s="115"/>
      <c r="H6" s="92"/>
    </row>
    <row r="7" spans="1:8" ht="13.5" thickBot="1">
      <c r="B7" s="162"/>
      <c r="C7" s="163"/>
      <c r="D7" s="105"/>
      <c r="E7" s="91"/>
      <c r="F7" s="100" t="s">
        <v>48</v>
      </c>
      <c r="H7" s="92"/>
    </row>
    <row r="8" spans="1:8" ht="5.25" customHeight="1" thickBot="1">
      <c r="A8" s="114"/>
      <c r="B8" s="96"/>
      <c r="C8" s="96"/>
      <c r="D8" s="101"/>
      <c r="E8" s="101"/>
      <c r="F8" s="96"/>
      <c r="G8" s="114"/>
      <c r="H8" s="92"/>
    </row>
    <row r="9" spans="1:8" ht="16.5" thickBot="1">
      <c r="A9" s="146" t="s">
        <v>205</v>
      </c>
      <c r="B9" s="147"/>
      <c r="C9" s="147"/>
      <c r="D9" s="148"/>
      <c r="E9" s="146" t="str">
        <f>Feuil6!$E$11</f>
        <v>نظام الربح الحقيقي العادي  </v>
      </c>
      <c r="F9" s="147"/>
      <c r="G9" s="148"/>
      <c r="H9" s="92"/>
    </row>
    <row r="10" spans="1:8" ht="5.25" customHeight="1" thickBot="1">
      <c r="A10" s="136"/>
      <c r="B10" s="161"/>
      <c r="C10" s="161"/>
      <c r="D10" s="161"/>
      <c r="E10" s="161"/>
      <c r="F10" s="101"/>
      <c r="G10" s="136"/>
      <c r="H10" s="92"/>
    </row>
    <row r="11" spans="1:8" ht="18.75" customHeight="1" thickBot="1">
      <c r="A11" s="146" t="str">
        <f>Feuil6!$B$13</f>
        <v>أ- تعريف  الشخص المعنوي</v>
      </c>
      <c r="B11" s="147"/>
      <c r="C11" s="147"/>
      <c r="D11" s="147"/>
      <c r="E11" s="147"/>
      <c r="F11" s="147"/>
      <c r="G11" s="148"/>
      <c r="H11" s="92"/>
    </row>
    <row r="12" spans="1:8" s="120" customFormat="1" ht="5.25" customHeight="1">
      <c r="A12" s="140"/>
      <c r="B12" s="121"/>
      <c r="C12" s="121"/>
      <c r="D12" s="121"/>
      <c r="E12" s="121"/>
      <c r="F12" s="121"/>
      <c r="G12" s="122"/>
      <c r="H12" s="123"/>
    </row>
    <row r="13" spans="1:8" ht="12" customHeight="1">
      <c r="A13" s="149"/>
      <c r="B13" s="150"/>
      <c r="C13" s="151"/>
      <c r="D13" s="139" t="str">
        <f>Feuil6!H14</f>
        <v>رقم التعريف الضريبي</v>
      </c>
      <c r="E13" s="104"/>
      <c r="F13" s="102" t="s">
        <v>186</v>
      </c>
      <c r="G13" s="103" t="s">
        <v>114</v>
      </c>
      <c r="H13" s="92"/>
    </row>
    <row r="14" spans="1:8" ht="12" customHeight="1">
      <c r="A14" s="152"/>
      <c r="B14" s="152"/>
      <c r="C14" s="152"/>
      <c r="D14" s="139" t="str">
        <f>Feuil6!H15</f>
        <v>العنوان البريدي</v>
      </c>
      <c r="E14" s="104"/>
      <c r="F14" s="105" t="s">
        <v>119</v>
      </c>
      <c r="G14" s="103" t="s">
        <v>116</v>
      </c>
      <c r="H14" s="92"/>
    </row>
    <row r="15" spans="1:8" ht="12" customHeight="1">
      <c r="A15" s="152"/>
      <c r="B15" s="152"/>
      <c r="C15" s="152"/>
      <c r="D15" s="105" t="str">
        <f>Feuil6!H16</f>
        <v xml:space="preserve"> رقم الهاتف</v>
      </c>
      <c r="E15" s="104"/>
      <c r="F15" s="105" t="s">
        <v>123</v>
      </c>
      <c r="G15" s="103" t="s">
        <v>118</v>
      </c>
      <c r="H15" s="92"/>
    </row>
    <row r="16" spans="1:8" ht="12" customHeight="1">
      <c r="A16" s="152"/>
      <c r="B16" s="152"/>
      <c r="C16" s="152"/>
      <c r="D16" s="105" t="s">
        <v>150</v>
      </c>
      <c r="E16" s="104"/>
      <c r="F16" s="105" t="s">
        <v>149</v>
      </c>
      <c r="G16" s="103" t="s">
        <v>120</v>
      </c>
      <c r="H16" s="92"/>
    </row>
    <row r="17" spans="1:16" ht="12" customHeight="1">
      <c r="A17" s="152"/>
      <c r="B17" s="152"/>
      <c r="C17" s="152" t="s">
        <v>123</v>
      </c>
      <c r="D17" s="105" t="s">
        <v>56</v>
      </c>
      <c r="E17" s="104"/>
      <c r="F17" s="105" t="s">
        <v>147</v>
      </c>
      <c r="G17" s="103" t="s">
        <v>122</v>
      </c>
      <c r="H17" s="92"/>
    </row>
    <row r="18" spans="1:16" ht="12" customHeight="1">
      <c r="A18" s="152"/>
      <c r="B18" s="152"/>
      <c r="C18" s="152" t="s">
        <v>123</v>
      </c>
      <c r="D18" s="105" t="s">
        <v>56</v>
      </c>
      <c r="E18" s="104"/>
      <c r="F18" s="105" t="s">
        <v>151</v>
      </c>
      <c r="G18" s="103" t="s">
        <v>124</v>
      </c>
      <c r="H18" s="92"/>
    </row>
    <row r="19" spans="1:16" ht="13.5" customHeight="1" thickBot="1">
      <c r="A19" s="114"/>
      <c r="B19" s="96"/>
      <c r="C19" s="96" t="s">
        <v>184</v>
      </c>
      <c r="D19" s="96"/>
      <c r="E19" s="96"/>
      <c r="F19" s="96" t="s">
        <v>185</v>
      </c>
      <c r="G19" s="114"/>
      <c r="H19" s="92"/>
    </row>
    <row r="20" spans="1:16" ht="18.75" customHeight="1" thickBot="1">
      <c r="A20" s="146" t="str">
        <f>Feuil6!$B$24</f>
        <v>ب- خلاصة عناصر الضريبة</v>
      </c>
      <c r="B20" s="147"/>
      <c r="C20" s="147"/>
      <c r="D20" s="147"/>
      <c r="E20" s="147"/>
      <c r="F20" s="147"/>
      <c r="G20" s="148"/>
      <c r="H20" s="92"/>
    </row>
    <row r="21" spans="1:16" s="120" customFormat="1" ht="6.75" customHeight="1">
      <c r="A21" s="138"/>
      <c r="B21" s="121"/>
      <c r="C21" s="121"/>
      <c r="D21" s="121"/>
      <c r="E21" s="121"/>
      <c r="F21" s="121"/>
      <c r="G21" s="138"/>
      <c r="H21" s="123"/>
    </row>
    <row r="22" spans="1:16" ht="12" customHeight="1">
      <c r="B22" s="99"/>
      <c r="C22" s="99"/>
      <c r="D22" s="104" t="s">
        <v>182</v>
      </c>
      <c r="E22" s="104" t="s">
        <v>183</v>
      </c>
      <c r="F22" s="99"/>
      <c r="H22" s="92"/>
    </row>
    <row r="23" spans="1:16" ht="12" customHeight="1">
      <c r="B23" s="158"/>
      <c r="C23" s="158"/>
      <c r="D23" s="104"/>
      <c r="E23" s="104"/>
      <c r="F23" s="94" t="s">
        <v>133</v>
      </c>
      <c r="G23" s="103" t="s">
        <v>154</v>
      </c>
      <c r="H23" s="92"/>
    </row>
    <row r="24" spans="1:16" ht="12" customHeight="1">
      <c r="B24" s="158"/>
      <c r="C24" s="158"/>
      <c r="D24" s="104"/>
      <c r="E24" s="104"/>
      <c r="F24" s="94" t="s">
        <v>135</v>
      </c>
      <c r="G24" s="103" t="s">
        <v>130</v>
      </c>
      <c r="H24" s="92"/>
    </row>
    <row r="25" spans="1:16" ht="12" customHeight="1">
      <c r="B25" s="158"/>
      <c r="C25" s="158"/>
      <c r="D25" s="104"/>
      <c r="E25" s="104"/>
      <c r="F25" s="94" t="s">
        <v>137</v>
      </c>
      <c r="G25" s="103" t="s">
        <v>155</v>
      </c>
      <c r="H25" s="92"/>
    </row>
    <row r="26" spans="1:16" ht="12" customHeight="1" thickBot="1">
      <c r="B26" s="106"/>
      <c r="C26" s="106"/>
      <c r="D26" s="106"/>
      <c r="E26" s="106"/>
      <c r="F26" s="94" t="s">
        <v>193</v>
      </c>
      <c r="H26" s="92"/>
    </row>
    <row r="27" spans="1:16" ht="7.5" hidden="1" customHeight="1" thickBot="1">
      <c r="A27" s="114"/>
      <c r="B27" s="107"/>
      <c r="C27" s="107"/>
      <c r="D27" s="107"/>
      <c r="E27" s="107"/>
      <c r="F27" s="96"/>
      <c r="G27" s="114"/>
      <c r="H27" s="92"/>
      <c r="P27" s="93" t="s">
        <v>138</v>
      </c>
    </row>
    <row r="28" spans="1:16" ht="18.75" customHeight="1" thickBot="1">
      <c r="A28" s="146" t="str">
        <f>Feuil6!$B$32</f>
        <v>ج- أحتساب الضريبة</v>
      </c>
      <c r="B28" s="147"/>
      <c r="C28" s="147"/>
      <c r="D28" s="147"/>
      <c r="E28" s="147"/>
      <c r="F28" s="147"/>
      <c r="G28" s="148"/>
      <c r="H28" s="92"/>
    </row>
    <row r="29" spans="1:16" s="120" customFormat="1" ht="5.25" customHeight="1">
      <c r="A29" s="138"/>
      <c r="B29" s="121"/>
      <c r="C29" s="121"/>
      <c r="D29" s="121"/>
      <c r="E29" s="121"/>
      <c r="F29" s="121"/>
      <c r="G29" s="138"/>
      <c r="H29" s="123"/>
    </row>
    <row r="30" spans="1:16" ht="12" customHeight="1">
      <c r="B30" s="99"/>
      <c r="C30" s="99"/>
      <c r="D30" s="104" t="s">
        <v>182</v>
      </c>
      <c r="E30" s="104" t="s">
        <v>183</v>
      </c>
      <c r="F30" s="99"/>
      <c r="H30" s="92"/>
    </row>
    <row r="31" spans="1:16" ht="12" customHeight="1">
      <c r="B31" s="94"/>
      <c r="C31" s="94"/>
      <c r="D31" s="104"/>
      <c r="E31" s="104"/>
      <c r="F31" s="94" t="s">
        <v>179</v>
      </c>
      <c r="G31" s="103" t="s">
        <v>157</v>
      </c>
      <c r="H31" s="92"/>
    </row>
    <row r="32" spans="1:16" ht="12" customHeight="1">
      <c r="B32" s="158"/>
      <c r="C32" s="158"/>
      <c r="D32" s="104"/>
      <c r="E32" s="104"/>
      <c r="F32" s="94" t="s">
        <v>187</v>
      </c>
      <c r="G32" s="103" t="s">
        <v>158</v>
      </c>
      <c r="H32" s="92"/>
    </row>
    <row r="33" spans="1:11" ht="12" customHeight="1">
      <c r="B33" s="158"/>
      <c r="C33" s="158"/>
      <c r="D33" s="104"/>
      <c r="E33" s="104"/>
      <c r="F33" s="94" t="s">
        <v>85</v>
      </c>
      <c r="G33" s="103" t="s">
        <v>191</v>
      </c>
      <c r="H33" s="92"/>
    </row>
    <row r="34" spans="1:11" ht="12" customHeight="1">
      <c r="B34" s="158"/>
      <c r="C34" s="158"/>
      <c r="D34" s="104"/>
      <c r="E34" s="104"/>
      <c r="F34" s="94" t="s">
        <v>211</v>
      </c>
      <c r="G34" s="103" t="s">
        <v>192</v>
      </c>
      <c r="H34" s="92"/>
    </row>
    <row r="35" spans="1:11" ht="12" customHeight="1">
      <c r="B35" s="94"/>
      <c r="C35" s="94"/>
      <c r="D35" s="108"/>
      <c r="E35" s="108"/>
      <c r="F35" s="94" t="s">
        <v>181</v>
      </c>
      <c r="H35" s="92"/>
    </row>
    <row r="36" spans="1:11" ht="12" customHeight="1">
      <c r="A36" s="168" t="s">
        <v>203</v>
      </c>
      <c r="B36" s="169"/>
      <c r="C36" s="169"/>
      <c r="D36" s="169"/>
      <c r="E36" s="169"/>
      <c r="F36" s="170"/>
      <c r="H36" s="92"/>
    </row>
    <row r="37" spans="1:11" ht="12" customHeight="1" thickBot="1">
      <c r="A37" s="114"/>
      <c r="B37" s="171" t="s">
        <v>206</v>
      </c>
      <c r="C37" s="171"/>
      <c r="D37" s="171"/>
      <c r="E37" s="171"/>
      <c r="F37" s="171"/>
      <c r="G37" s="114"/>
      <c r="H37" s="92"/>
    </row>
    <row r="38" spans="1:11" ht="17.25" customHeight="1" thickBot="1">
      <c r="A38" s="146" t="s">
        <v>161</v>
      </c>
      <c r="B38" s="147"/>
      <c r="C38" s="147"/>
      <c r="D38" s="147"/>
      <c r="E38" s="147"/>
      <c r="F38" s="147"/>
      <c r="G38" s="148"/>
      <c r="H38" s="109"/>
      <c r="I38" s="110"/>
    </row>
    <row r="39" spans="1:11" s="120" customFormat="1" ht="6" customHeight="1">
      <c r="A39" s="138"/>
      <c r="B39" s="121"/>
      <c r="C39" s="121"/>
      <c r="D39" s="121"/>
      <c r="E39" s="121"/>
      <c r="F39" s="121"/>
      <c r="G39" s="138"/>
      <c r="H39" s="124"/>
      <c r="I39" s="125"/>
    </row>
    <row r="40" spans="1:11" ht="12" customHeight="1">
      <c r="B40" s="99"/>
      <c r="C40" s="99"/>
      <c r="D40" s="104" t="s">
        <v>182</v>
      </c>
      <c r="E40" s="104" t="s">
        <v>183</v>
      </c>
      <c r="F40" s="99"/>
      <c r="H40" s="92"/>
    </row>
    <row r="41" spans="1:11" ht="12" customHeight="1">
      <c r="B41" s="154"/>
      <c r="C41" s="154"/>
      <c r="D41" s="104"/>
      <c r="E41" s="104"/>
      <c r="F41" s="94" t="s">
        <v>66</v>
      </c>
      <c r="G41" s="103" t="s">
        <v>162</v>
      </c>
      <c r="H41" s="92"/>
    </row>
    <row r="42" spans="1:11" ht="12" customHeight="1">
      <c r="B42" s="154"/>
      <c r="C42" s="154"/>
      <c r="D42" s="104"/>
      <c r="E42" s="104"/>
      <c r="F42" s="94" t="s">
        <v>75</v>
      </c>
      <c r="G42" s="103" t="s">
        <v>163</v>
      </c>
      <c r="H42" s="92"/>
    </row>
    <row r="43" spans="1:11" ht="12" customHeight="1">
      <c r="B43" s="154"/>
      <c r="C43" s="154"/>
      <c r="D43" s="104"/>
      <c r="E43" s="104"/>
      <c r="F43" s="94" t="s">
        <v>204</v>
      </c>
      <c r="G43" s="103" t="s">
        <v>164</v>
      </c>
      <c r="H43" s="92"/>
    </row>
    <row r="44" spans="1:11" ht="12" customHeight="1">
      <c r="B44" s="154"/>
      <c r="C44" s="154"/>
      <c r="D44" s="104"/>
      <c r="E44" s="104"/>
      <c r="F44" s="94" t="s">
        <v>198</v>
      </c>
      <c r="G44" s="103" t="s">
        <v>165</v>
      </c>
      <c r="H44" s="92"/>
    </row>
    <row r="45" spans="1:11" ht="12" customHeight="1">
      <c r="B45" s="154"/>
      <c r="C45" s="154"/>
      <c r="D45" s="104"/>
      <c r="E45" s="104"/>
      <c r="F45" s="94" t="s">
        <v>199</v>
      </c>
      <c r="G45" s="103" t="s">
        <v>166</v>
      </c>
      <c r="H45" s="92"/>
    </row>
    <row r="46" spans="1:11" ht="12" customHeight="1">
      <c r="B46" s="154"/>
      <c r="C46" s="154"/>
      <c r="D46" s="104"/>
      <c r="E46" s="104"/>
      <c r="F46" s="94" t="s">
        <v>212</v>
      </c>
      <c r="G46" s="103" t="s">
        <v>167</v>
      </c>
      <c r="H46" s="92"/>
    </row>
    <row r="47" spans="1:11" ht="12" customHeight="1">
      <c r="B47" s="111"/>
      <c r="C47" s="111"/>
      <c r="D47" s="112"/>
      <c r="E47" s="112"/>
      <c r="F47" s="96" t="s">
        <v>210</v>
      </c>
      <c r="G47" s="103" t="s">
        <v>168</v>
      </c>
      <c r="H47" s="92"/>
      <c r="J47" s="93" t="s">
        <v>200</v>
      </c>
      <c r="K47" s="93">
        <v>361</v>
      </c>
    </row>
    <row r="48" spans="1:11" ht="12" customHeight="1">
      <c r="B48" s="166"/>
      <c r="C48" s="167"/>
      <c r="D48" s="129"/>
      <c r="E48" s="129"/>
      <c r="F48" s="92" t="s">
        <v>188</v>
      </c>
      <c r="G48" s="103" t="s">
        <v>189</v>
      </c>
      <c r="H48" s="92"/>
      <c r="J48" s="93" t="s">
        <v>201</v>
      </c>
      <c r="K48" s="93">
        <v>371</v>
      </c>
    </row>
    <row r="49" spans="1:11" s="128" customFormat="1" ht="12" customHeight="1" thickBot="1">
      <c r="A49" s="164" t="s">
        <v>207</v>
      </c>
      <c r="B49" s="165"/>
      <c r="C49" s="165"/>
      <c r="D49" s="165"/>
      <c r="E49" s="165"/>
      <c r="F49" s="165"/>
      <c r="G49" s="126"/>
      <c r="H49" s="127"/>
      <c r="J49" s="128" t="s">
        <v>201</v>
      </c>
    </row>
    <row r="50" spans="1:11" s="114" customFormat="1" ht="18" customHeight="1" thickBot="1">
      <c r="A50" s="146" t="str">
        <f>Feuil6!$B$54</f>
        <v>ه -الدفع</v>
      </c>
      <c r="B50" s="147"/>
      <c r="C50" s="147"/>
      <c r="D50" s="147"/>
      <c r="E50" s="147"/>
      <c r="F50" s="147"/>
      <c r="G50" s="148"/>
      <c r="H50" s="113"/>
    </row>
    <row r="51" spans="1:11" ht="5.25" customHeight="1" thickBot="1">
      <c r="A51" s="136"/>
      <c r="B51" s="136"/>
      <c r="C51" s="101"/>
      <c r="D51" s="99"/>
      <c r="E51" s="99"/>
      <c r="F51" s="99"/>
      <c r="G51" s="136"/>
      <c r="H51" s="92"/>
    </row>
    <row r="52" spans="1:11" s="115" customFormat="1" ht="21.95" customHeight="1" thickBot="1">
      <c r="A52" s="155"/>
      <c r="B52" s="156"/>
      <c r="C52" s="157"/>
      <c r="D52" s="134"/>
      <c r="E52" s="99"/>
      <c r="F52" s="130" t="s">
        <v>195</v>
      </c>
      <c r="G52" s="131" t="s">
        <v>67</v>
      </c>
      <c r="H52" s="117"/>
    </row>
    <row r="53" spans="1:11" ht="21.95" customHeight="1" thickBot="1">
      <c r="A53" s="155"/>
      <c r="B53" s="156"/>
      <c r="C53" s="157"/>
      <c r="D53" s="100"/>
      <c r="E53" s="94"/>
      <c r="F53" s="132" t="s">
        <v>196</v>
      </c>
      <c r="G53" s="129" t="s">
        <v>68</v>
      </c>
      <c r="H53" s="92"/>
    </row>
    <row r="54" spans="1:11" ht="21.95" customHeight="1" thickBot="1">
      <c r="A54" s="155"/>
      <c r="B54" s="156"/>
      <c r="C54" s="157"/>
      <c r="D54" s="135"/>
      <c r="E54" s="96"/>
      <c r="F54" s="133" t="s">
        <v>197</v>
      </c>
      <c r="G54" s="129" t="s">
        <v>69</v>
      </c>
      <c r="H54" s="92"/>
    </row>
    <row r="55" spans="1:11" ht="29.25" customHeight="1" thickBot="1">
      <c r="A55" s="133"/>
      <c r="B55" s="118"/>
      <c r="C55" s="142"/>
      <c r="D55" s="88" t="s">
        <v>208</v>
      </c>
      <c r="E55" s="88"/>
      <c r="F55" s="119" t="s">
        <v>194</v>
      </c>
      <c r="G55" s="136"/>
      <c r="H55" s="92"/>
    </row>
    <row r="56" spans="1:11" ht="13.5" thickBot="1">
      <c r="A56" s="146" t="s">
        <v>202</v>
      </c>
      <c r="B56" s="147"/>
      <c r="C56" s="147"/>
      <c r="D56" s="147"/>
      <c r="E56" s="147"/>
      <c r="F56" s="147"/>
      <c r="G56" s="148"/>
      <c r="H56" s="92"/>
    </row>
    <row r="57" spans="1:11" s="120" customFormat="1" ht="8.25" customHeight="1">
      <c r="A57" s="121"/>
      <c r="B57" s="121"/>
      <c r="C57" s="121"/>
      <c r="D57" s="121"/>
      <c r="E57" s="121"/>
      <c r="F57" s="121"/>
      <c r="G57" s="143"/>
      <c r="H57" s="123"/>
    </row>
    <row r="58" spans="1:11" ht="24.75" customHeight="1">
      <c r="A58" s="153" t="s">
        <v>112</v>
      </c>
      <c r="B58" s="153"/>
      <c r="C58" s="141" t="s">
        <v>111</v>
      </c>
      <c r="D58" s="141" t="s">
        <v>110</v>
      </c>
      <c r="E58" s="141" t="s">
        <v>108</v>
      </c>
      <c r="F58" s="141" t="s">
        <v>107</v>
      </c>
      <c r="G58" s="92"/>
      <c r="H58" s="92"/>
    </row>
    <row r="59" spans="1:11" ht="20.100000000000001" customHeight="1">
      <c r="A59" s="145"/>
      <c r="B59" s="145"/>
      <c r="C59" s="129"/>
      <c r="D59" s="129"/>
      <c r="E59" s="129"/>
      <c r="F59" s="129"/>
      <c r="G59" s="116" t="s">
        <v>141</v>
      </c>
      <c r="H59" s="92"/>
    </row>
    <row r="60" spans="1:11" ht="20.100000000000001" customHeight="1">
      <c r="A60" s="145"/>
      <c r="B60" s="145"/>
      <c r="C60" s="129"/>
      <c r="D60" s="129"/>
      <c r="E60" s="129"/>
      <c r="F60" s="129"/>
      <c r="G60" s="116" t="s">
        <v>142</v>
      </c>
      <c r="H60" s="92"/>
      <c r="K60" s="103"/>
    </row>
    <row r="61" spans="1:11" ht="20.100000000000001" customHeight="1">
      <c r="A61" s="145"/>
      <c r="B61" s="145"/>
      <c r="C61" s="129"/>
      <c r="D61" s="129"/>
      <c r="E61" s="129"/>
      <c r="F61" s="129"/>
      <c r="G61" s="116" t="s">
        <v>143</v>
      </c>
      <c r="H61" s="92"/>
    </row>
    <row r="62" spans="1:11" ht="9" customHeight="1">
      <c r="B62" s="115"/>
      <c r="C62" s="115"/>
      <c r="D62" s="115"/>
      <c r="E62" s="115"/>
      <c r="F62" s="115"/>
      <c r="H62" s="92"/>
    </row>
    <row r="63" spans="1:11" ht="3.75" hidden="1" customHeight="1">
      <c r="A63" s="115"/>
      <c r="B63" s="115"/>
      <c r="C63" s="115"/>
      <c r="D63" s="115"/>
      <c r="E63" s="115"/>
      <c r="F63" s="115"/>
      <c r="G63" s="115"/>
    </row>
    <row r="64" spans="1:11" hidden="1"/>
  </sheetData>
  <mergeCells count="41">
    <mergeCell ref="A28:G28"/>
    <mergeCell ref="A56:G56"/>
    <mergeCell ref="A49:F49"/>
    <mergeCell ref="B48:C48"/>
    <mergeCell ref="B32:C32"/>
    <mergeCell ref="B44:C44"/>
    <mergeCell ref="A36:F36"/>
    <mergeCell ref="B37:F37"/>
    <mergeCell ref="B41:C41"/>
    <mergeCell ref="A38:G38"/>
    <mergeCell ref="A50:G50"/>
    <mergeCell ref="A2:B2"/>
    <mergeCell ref="B25:C25"/>
    <mergeCell ref="B10:E10"/>
    <mergeCell ref="B7:C7"/>
    <mergeCell ref="B23:C23"/>
    <mergeCell ref="B24:C24"/>
    <mergeCell ref="A15:C15"/>
    <mergeCell ref="A16:C16"/>
    <mergeCell ref="A17:C17"/>
    <mergeCell ref="A18:C18"/>
    <mergeCell ref="A5:G5"/>
    <mergeCell ref="E9:G9"/>
    <mergeCell ref="A11:G11"/>
    <mergeCell ref="A20:G20"/>
    <mergeCell ref="A61:B61"/>
    <mergeCell ref="A9:D9"/>
    <mergeCell ref="A13:C13"/>
    <mergeCell ref="A14:C14"/>
    <mergeCell ref="A58:B58"/>
    <mergeCell ref="B46:C46"/>
    <mergeCell ref="A52:C52"/>
    <mergeCell ref="A53:C53"/>
    <mergeCell ref="A54:C54"/>
    <mergeCell ref="B45:C45"/>
    <mergeCell ref="B42:C42"/>
    <mergeCell ref="B43:C43"/>
    <mergeCell ref="A59:B59"/>
    <mergeCell ref="A60:B60"/>
    <mergeCell ref="B33:C33"/>
    <mergeCell ref="B34:C34"/>
  </mergeCells>
  <printOptions horizontalCentered="1" verticalCentered="1"/>
  <pageMargins left="0.11811023622047245" right="0.11811023622047245" top="0.15748031496062992" bottom="0.15748031496062992" header="0.11811023622047245" footer="0.11811023622047245"/>
  <pageSetup paperSize="9" scale="98" fitToWidth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E5:K12"/>
  <sheetViews>
    <sheetView workbookViewId="0"/>
  </sheetViews>
  <sheetFormatPr baseColWidth="10" defaultRowHeight="12.75"/>
  <sheetData>
    <row r="5" spans="5:11" s="1" customFormat="1">
      <c r="E5" s="7" t="s">
        <v>27</v>
      </c>
      <c r="F5" s="1" t="s">
        <v>39</v>
      </c>
      <c r="J5" s="2"/>
      <c r="K5" s="2"/>
    </row>
    <row r="6" spans="5:11" s="1" customFormat="1">
      <c r="E6" s="7" t="s">
        <v>28</v>
      </c>
      <c r="F6" s="1" t="s">
        <v>37</v>
      </c>
      <c r="J6" s="2"/>
      <c r="K6" s="2"/>
    </row>
    <row r="7" spans="5:11" s="1" customFormat="1">
      <c r="E7" s="7" t="s">
        <v>29</v>
      </c>
      <c r="F7" s="1" t="s">
        <v>36</v>
      </c>
      <c r="J7" s="2"/>
      <c r="K7" s="2"/>
    </row>
    <row r="8" spans="5:11" s="1" customFormat="1">
      <c r="E8" s="7" t="s">
        <v>30</v>
      </c>
      <c r="F8" s="1" t="s">
        <v>35</v>
      </c>
      <c r="J8" s="2"/>
      <c r="K8" s="2"/>
    </row>
    <row r="9" spans="5:11" s="1" customFormat="1">
      <c r="E9" s="7" t="s">
        <v>31</v>
      </c>
      <c r="F9" s="1" t="s">
        <v>35</v>
      </c>
      <c r="J9" s="2"/>
      <c r="K9" s="2"/>
    </row>
    <row r="10" spans="5:11" s="1" customFormat="1">
      <c r="E10" s="7" t="s">
        <v>32</v>
      </c>
      <c r="I10" s="1" t="s">
        <v>38</v>
      </c>
      <c r="J10" s="2"/>
      <c r="K10" s="2"/>
    </row>
    <row r="11" spans="5:11" s="1" customFormat="1">
      <c r="E11" s="7" t="s">
        <v>33</v>
      </c>
      <c r="F11" s="1" t="s">
        <v>34</v>
      </c>
      <c r="J11" s="2"/>
      <c r="K11" s="2"/>
    </row>
    <row r="12" spans="5:11" s="1" customFormat="1">
      <c r="J12" s="2"/>
      <c r="K12" s="2"/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7"/>
  <sheetViews>
    <sheetView workbookViewId="0"/>
  </sheetViews>
  <sheetFormatPr baseColWidth="10" defaultRowHeight="12.75"/>
  <cols>
    <col min="1" max="1" width="3.7109375" customWidth="1"/>
    <col min="2" max="2" width="7.85546875" customWidth="1"/>
    <col min="3" max="3" width="12" customWidth="1"/>
    <col min="4" max="4" width="7.28515625" customWidth="1"/>
    <col min="5" max="5" width="7" customWidth="1"/>
    <col min="6" max="6" width="10.85546875" customWidth="1"/>
    <col min="7" max="7" width="8.85546875" customWidth="1"/>
    <col min="8" max="8" width="7.5703125" customWidth="1"/>
    <col min="9" max="9" width="7.140625" customWidth="1"/>
    <col min="10" max="10" width="6.85546875" customWidth="1"/>
    <col min="11" max="11" width="26.85546875" customWidth="1"/>
    <col min="12" max="12" width="4.85546875" customWidth="1"/>
  </cols>
  <sheetData>
    <row r="1" spans="1:12" ht="13.5" thickTop="1">
      <c r="A1" s="17"/>
      <c r="B1" s="17"/>
      <c r="C1" s="17"/>
      <c r="D1" s="17"/>
      <c r="E1" s="17"/>
      <c r="F1" s="17"/>
      <c r="G1" s="18"/>
      <c r="H1" s="18"/>
      <c r="I1" s="17"/>
      <c r="J1" s="5"/>
      <c r="K1" s="19"/>
      <c r="L1" s="20" t="s">
        <v>44</v>
      </c>
    </row>
    <row r="2" spans="1:12">
      <c r="A2" s="3"/>
      <c r="B2" s="9"/>
      <c r="C2" s="9"/>
      <c r="D2" s="9"/>
      <c r="E2" s="9"/>
      <c r="F2" s="9"/>
      <c r="G2" s="9"/>
      <c r="H2" s="9"/>
      <c r="I2" s="9"/>
      <c r="J2" s="9"/>
      <c r="K2" s="21"/>
      <c r="L2" s="22" t="s">
        <v>45</v>
      </c>
    </row>
    <row r="3" spans="1:12" ht="13.5" thickBot="1">
      <c r="A3" s="3"/>
      <c r="B3" s="9"/>
      <c r="C3" s="9"/>
      <c r="D3" s="9"/>
      <c r="E3" s="9"/>
      <c r="F3" s="9"/>
      <c r="G3" s="9"/>
      <c r="H3" s="9"/>
      <c r="I3" s="9"/>
      <c r="J3" s="9"/>
      <c r="K3" s="21"/>
      <c r="L3" s="22" t="s">
        <v>46</v>
      </c>
    </row>
    <row r="4" spans="1:12" ht="13.5" customHeight="1" thickTop="1">
      <c r="A4" s="205" t="s">
        <v>47</v>
      </c>
      <c r="B4" s="174"/>
      <c r="C4" s="174"/>
      <c r="D4" s="174"/>
      <c r="E4" s="174"/>
      <c r="F4" s="174"/>
      <c r="G4" s="174"/>
      <c r="H4" s="174"/>
      <c r="I4" s="174"/>
      <c r="J4" s="174"/>
      <c r="K4" s="175"/>
      <c r="L4" s="22"/>
    </row>
    <row r="5" spans="1:12" ht="13.5" customHeight="1" thickBot="1">
      <c r="A5" s="206"/>
      <c r="B5" s="207"/>
      <c r="C5" s="207"/>
      <c r="D5" s="207"/>
      <c r="E5" s="207"/>
      <c r="F5" s="207"/>
      <c r="G5" s="207"/>
      <c r="H5" s="207"/>
      <c r="I5" s="207"/>
      <c r="J5" s="207"/>
      <c r="K5" s="208"/>
      <c r="L5" s="22"/>
    </row>
    <row r="6" spans="1:12" ht="13.5" customHeight="1" thickTop="1">
      <c r="A6" s="209"/>
      <c r="B6" s="209"/>
      <c r="C6" s="209"/>
      <c r="D6" s="209"/>
      <c r="E6" s="9"/>
      <c r="F6" s="23"/>
      <c r="G6" s="9"/>
      <c r="H6" s="9"/>
      <c r="I6" s="9"/>
      <c r="J6" s="6"/>
      <c r="K6" s="9"/>
      <c r="L6" s="22" t="s">
        <v>48</v>
      </c>
    </row>
    <row r="7" spans="1:12">
      <c r="A7" s="210" t="s">
        <v>53</v>
      </c>
      <c r="B7" s="211"/>
      <c r="C7" s="211"/>
      <c r="D7" s="211"/>
      <c r="E7" s="211"/>
      <c r="F7" s="211" t="s">
        <v>52</v>
      </c>
      <c r="G7" s="211"/>
      <c r="H7" s="211"/>
      <c r="I7" s="211"/>
      <c r="J7" s="212"/>
      <c r="K7" s="9"/>
      <c r="L7" s="22"/>
    </row>
    <row r="8" spans="1:12">
      <c r="A8" s="192"/>
      <c r="B8" s="193"/>
      <c r="C8" s="193"/>
      <c r="D8" s="193"/>
      <c r="E8" s="193"/>
      <c r="F8" s="193"/>
      <c r="G8" s="193"/>
      <c r="H8" s="193"/>
      <c r="I8" s="193"/>
      <c r="J8" s="193"/>
      <c r="K8" s="194"/>
      <c r="L8" s="22" t="s">
        <v>49</v>
      </c>
    </row>
    <row r="9" spans="1:12" ht="12.75" customHeight="1">
      <c r="A9" s="24" t="s">
        <v>50</v>
      </c>
      <c r="B9" s="195"/>
      <c r="C9" s="195"/>
      <c r="D9" s="195"/>
      <c r="E9" s="196"/>
      <c r="F9" s="197"/>
      <c r="G9" s="197"/>
      <c r="H9" s="197"/>
      <c r="I9" s="198"/>
      <c r="J9" s="9"/>
      <c r="K9" s="6"/>
      <c r="L9" s="22"/>
    </row>
    <row r="10" spans="1:12">
      <c r="A10" s="24" t="s">
        <v>0</v>
      </c>
      <c r="B10" s="195"/>
      <c r="C10" s="195"/>
      <c r="D10" s="195"/>
      <c r="E10" s="196"/>
      <c r="F10" s="197"/>
      <c r="G10" s="197"/>
      <c r="H10" s="197"/>
      <c r="I10" s="198"/>
      <c r="J10" s="9"/>
      <c r="K10" s="6" t="s">
        <v>115</v>
      </c>
      <c r="L10" s="22" t="s">
        <v>114</v>
      </c>
    </row>
    <row r="11" spans="1:12">
      <c r="A11" s="24" t="s">
        <v>1</v>
      </c>
      <c r="B11" s="195"/>
      <c r="C11" s="195"/>
      <c r="D11" s="195"/>
      <c r="E11" s="196"/>
      <c r="F11" s="197"/>
      <c r="G11" s="197"/>
      <c r="H11" s="197"/>
      <c r="I11" s="198"/>
      <c r="J11" s="9"/>
      <c r="K11" s="6" t="s">
        <v>117</v>
      </c>
      <c r="L11" s="22" t="s">
        <v>116</v>
      </c>
    </row>
    <row r="12" spans="1:12">
      <c r="A12" s="24" t="s">
        <v>2</v>
      </c>
      <c r="B12" s="195"/>
      <c r="C12" s="195"/>
      <c r="D12" s="195"/>
      <c r="E12" s="196"/>
      <c r="F12" s="197"/>
      <c r="G12" s="197"/>
      <c r="H12" s="197"/>
      <c r="I12" s="198"/>
      <c r="J12" s="9"/>
      <c r="K12" s="6" t="s">
        <v>119</v>
      </c>
      <c r="L12" s="22" t="s">
        <v>118</v>
      </c>
    </row>
    <row r="13" spans="1:12">
      <c r="A13" s="24" t="s">
        <v>3</v>
      </c>
      <c r="B13" s="195"/>
      <c r="C13" s="195"/>
      <c r="D13" s="195"/>
      <c r="E13" s="196"/>
      <c r="F13" s="197"/>
      <c r="G13" s="197"/>
      <c r="H13" s="197"/>
      <c r="I13" s="198"/>
      <c r="J13" s="9"/>
      <c r="K13" s="6" t="s">
        <v>121</v>
      </c>
      <c r="L13" s="22" t="s">
        <v>120</v>
      </c>
    </row>
    <row r="14" spans="1:12">
      <c r="A14" s="24" t="s">
        <v>4</v>
      </c>
      <c r="B14" s="195"/>
      <c r="C14" s="195"/>
      <c r="D14" s="195"/>
      <c r="E14" s="196"/>
      <c r="F14" s="197"/>
      <c r="G14" s="197"/>
      <c r="H14" s="197"/>
      <c r="I14" s="198"/>
      <c r="J14" s="9"/>
      <c r="K14" s="6" t="s">
        <v>123</v>
      </c>
      <c r="L14" s="22" t="s">
        <v>122</v>
      </c>
    </row>
    <row r="15" spans="1:12">
      <c r="A15" s="24" t="s">
        <v>5</v>
      </c>
      <c r="B15" s="201"/>
      <c r="C15" s="201"/>
      <c r="D15" s="201"/>
      <c r="E15" s="196"/>
      <c r="F15" s="197"/>
      <c r="G15" s="197"/>
      <c r="H15" s="197"/>
      <c r="I15" s="198"/>
      <c r="J15" s="9"/>
      <c r="K15" s="6" t="s">
        <v>125</v>
      </c>
      <c r="L15" s="22" t="s">
        <v>124</v>
      </c>
    </row>
    <row r="16" spans="1:12">
      <c r="A16" s="24" t="s">
        <v>6</v>
      </c>
      <c r="B16" s="201"/>
      <c r="C16" s="201"/>
      <c r="D16" s="201"/>
      <c r="E16" s="25"/>
      <c r="F16" s="25" t="s">
        <v>56</v>
      </c>
      <c r="G16" s="196"/>
      <c r="H16" s="197"/>
      <c r="I16" s="198"/>
      <c r="J16" s="9"/>
      <c r="K16" s="6" t="s">
        <v>127</v>
      </c>
      <c r="L16" s="22" t="s">
        <v>126</v>
      </c>
    </row>
    <row r="17" spans="1:12" ht="15">
      <c r="A17" s="199" t="s">
        <v>144</v>
      </c>
      <c r="B17" s="186" t="s">
        <v>51</v>
      </c>
      <c r="C17" s="186"/>
      <c r="D17" s="186"/>
      <c r="E17" s="200"/>
      <c r="F17" s="200"/>
      <c r="G17" s="200"/>
      <c r="H17" s="200"/>
      <c r="I17" s="200"/>
      <c r="J17" s="200"/>
      <c r="K17" s="187" t="s">
        <v>113</v>
      </c>
      <c r="L17" s="22"/>
    </row>
    <row r="18" spans="1:12" ht="33.75" customHeight="1">
      <c r="A18" s="204" t="s">
        <v>54</v>
      </c>
      <c r="B18" s="204"/>
      <c r="C18" s="204"/>
      <c r="D18" s="204"/>
      <c r="E18" s="204"/>
      <c r="F18" s="204"/>
      <c r="G18" s="204"/>
      <c r="H18" s="204"/>
      <c r="I18" s="204"/>
      <c r="J18" s="204"/>
      <c r="K18" s="204"/>
      <c r="L18" s="22"/>
    </row>
    <row r="19" spans="1:12">
      <c r="A19" s="26" t="s">
        <v>7</v>
      </c>
      <c r="B19" s="195"/>
      <c r="C19" s="195"/>
      <c r="D19" s="195"/>
      <c r="E19" s="177"/>
      <c r="F19" s="177"/>
      <c r="G19" s="177"/>
      <c r="H19" s="177"/>
      <c r="I19" s="9"/>
      <c r="J19" s="9"/>
      <c r="K19" s="6" t="s">
        <v>129</v>
      </c>
      <c r="L19" s="1" t="s">
        <v>128</v>
      </c>
    </row>
    <row r="20" spans="1:12">
      <c r="A20" s="26" t="s">
        <v>8</v>
      </c>
      <c r="B20" s="195" t="s">
        <v>55</v>
      </c>
      <c r="C20" s="195"/>
      <c r="D20" s="195"/>
      <c r="E20" s="177"/>
      <c r="F20" s="177" t="s">
        <v>56</v>
      </c>
      <c r="G20" s="177"/>
      <c r="H20" s="177"/>
      <c r="I20" s="9"/>
      <c r="J20" s="9"/>
      <c r="K20" s="6" t="s">
        <v>131</v>
      </c>
      <c r="L20" s="1" t="s">
        <v>130</v>
      </c>
    </row>
    <row r="21" spans="1:12">
      <c r="A21" s="26" t="s">
        <v>57</v>
      </c>
      <c r="B21" s="195"/>
      <c r="C21" s="195"/>
      <c r="D21" s="195"/>
      <c r="E21" s="177"/>
      <c r="F21" s="177"/>
      <c r="G21" s="177"/>
      <c r="H21" s="177"/>
      <c r="I21" s="9"/>
      <c r="J21" s="9"/>
      <c r="K21" s="6"/>
      <c r="L21" s="1"/>
    </row>
    <row r="22" spans="1:12">
      <c r="A22" s="13"/>
      <c r="B22" s="13"/>
      <c r="C22" s="13"/>
      <c r="D22" s="13"/>
      <c r="E22" s="13" t="s">
        <v>58</v>
      </c>
      <c r="F22" s="13"/>
      <c r="G22" s="13" t="s">
        <v>59</v>
      </c>
      <c r="H22" s="9"/>
      <c r="I22" s="9"/>
      <c r="J22" s="6"/>
      <c r="K22" s="9"/>
      <c r="L22" s="22"/>
    </row>
    <row r="23" spans="1:12">
      <c r="A23" s="12" t="s">
        <v>9</v>
      </c>
      <c r="B23" s="12"/>
      <c r="C23" s="12"/>
      <c r="D23" s="12"/>
      <c r="E23" s="12"/>
      <c r="F23" s="12"/>
      <c r="G23" s="12"/>
      <c r="H23" s="9"/>
      <c r="I23" s="9"/>
      <c r="J23" s="16"/>
      <c r="K23" s="9" t="s">
        <v>133</v>
      </c>
      <c r="L23" s="22" t="s">
        <v>132</v>
      </c>
    </row>
    <row r="24" spans="1:12">
      <c r="A24" s="180" t="s">
        <v>10</v>
      </c>
      <c r="B24" s="181"/>
      <c r="C24" s="181"/>
      <c r="D24" s="181"/>
      <c r="E24" s="181"/>
      <c r="F24" s="181"/>
      <c r="G24" s="181"/>
      <c r="H24" s="181"/>
      <c r="I24" s="181"/>
      <c r="J24" s="181"/>
      <c r="K24" s="182" t="s">
        <v>135</v>
      </c>
      <c r="L24" s="22" t="s">
        <v>134</v>
      </c>
    </row>
    <row r="25" spans="1:12">
      <c r="A25" s="9" t="s">
        <v>11</v>
      </c>
      <c r="B25" s="9"/>
      <c r="C25" s="9"/>
      <c r="D25" s="9"/>
      <c r="E25" s="191"/>
      <c r="F25" s="191"/>
      <c r="G25" s="191"/>
      <c r="H25" s="191"/>
      <c r="I25" s="9"/>
      <c r="J25" s="9"/>
      <c r="K25" s="9" t="s">
        <v>137</v>
      </c>
      <c r="L25" s="22" t="s">
        <v>136</v>
      </c>
    </row>
    <row r="26" spans="1:12">
      <c r="A26" s="24"/>
      <c r="B26" s="201"/>
      <c r="C26" s="201"/>
      <c r="D26" s="201"/>
      <c r="E26" s="202"/>
      <c r="F26" s="202"/>
      <c r="G26" s="202"/>
      <c r="H26" s="202"/>
      <c r="I26" s="8"/>
      <c r="J26" s="8"/>
      <c r="K26" s="6" t="s">
        <v>60</v>
      </c>
      <c r="L26" s="1"/>
    </row>
    <row r="27" spans="1:12">
      <c r="A27" s="24"/>
      <c r="B27" s="201"/>
      <c r="C27" s="201"/>
      <c r="D27" s="201"/>
      <c r="E27" s="202"/>
      <c r="F27" s="202"/>
      <c r="G27" s="202"/>
      <c r="H27" s="202"/>
      <c r="I27" s="8"/>
      <c r="J27" s="8"/>
      <c r="K27" s="6" t="s">
        <v>61</v>
      </c>
      <c r="L27" s="1" t="s">
        <v>138</v>
      </c>
    </row>
    <row r="28" spans="1:12">
      <c r="A28" s="24" t="s">
        <v>62</v>
      </c>
      <c r="B28" s="203"/>
      <c r="C28" s="203"/>
      <c r="D28" s="203"/>
      <c r="E28" s="202"/>
      <c r="F28" s="202"/>
      <c r="G28" s="202"/>
      <c r="H28" s="202"/>
      <c r="I28" s="8"/>
      <c r="J28" s="8"/>
      <c r="K28" s="6"/>
      <c r="L28" s="1"/>
    </row>
    <row r="29" spans="1:12">
      <c r="A29" s="24"/>
      <c r="B29" s="201"/>
      <c r="C29" s="201"/>
      <c r="D29" s="201"/>
      <c r="E29" s="202" t="s">
        <v>58</v>
      </c>
      <c r="F29" s="202"/>
      <c r="G29" s="202" t="s">
        <v>59</v>
      </c>
      <c r="H29" s="202"/>
      <c r="I29" s="8"/>
      <c r="J29" s="8"/>
      <c r="K29" s="6"/>
      <c r="L29" s="1"/>
    </row>
    <row r="30" spans="1:12">
      <c r="A30" s="24" t="s">
        <v>12</v>
      </c>
      <c r="B30" s="201"/>
      <c r="C30" s="201"/>
      <c r="D30" s="201"/>
      <c r="E30" s="202">
        <f>E23*25%</f>
        <v>0</v>
      </c>
      <c r="F30" s="202">
        <f>IF(F23&gt;0,F23*0.3,0)</f>
        <v>0</v>
      </c>
      <c r="G30" s="202">
        <f>G23*25%</f>
        <v>0</v>
      </c>
      <c r="H30" s="202">
        <f>IF(H23&gt;0,H23*0.3,0)</f>
        <v>0</v>
      </c>
      <c r="I30" s="8"/>
      <c r="J30" s="8"/>
      <c r="K30" s="6" t="s">
        <v>88</v>
      </c>
      <c r="L30" s="1" t="s">
        <v>89</v>
      </c>
    </row>
    <row r="31" spans="1:12">
      <c r="A31" s="27" t="s">
        <v>13</v>
      </c>
      <c r="B31" s="12"/>
      <c r="C31" s="12"/>
      <c r="D31" s="12"/>
      <c r="E31" s="12">
        <f>E25*2%</f>
        <v>0</v>
      </c>
      <c r="F31" s="12">
        <f>IF(F25&gt;0,F25*0.025,0)</f>
        <v>0</v>
      </c>
      <c r="G31" s="12">
        <f>IF(G25&gt;0,G25*0.025,0)</f>
        <v>0</v>
      </c>
      <c r="H31" s="12"/>
      <c r="I31" s="12"/>
      <c r="J31" s="6"/>
      <c r="K31" s="27" t="s">
        <v>82</v>
      </c>
      <c r="L31" s="22" t="s">
        <v>90</v>
      </c>
    </row>
    <row r="32" spans="1:12">
      <c r="A32" s="27" t="s">
        <v>14</v>
      </c>
      <c r="B32" s="12"/>
      <c r="C32" s="12"/>
      <c r="D32" s="12"/>
      <c r="E32" s="12">
        <f>MAX(E30:F31)</f>
        <v>0</v>
      </c>
      <c r="F32" s="12" t="str">
        <f>IF(F25&gt;0,IF(F31&gt;F30,F31,F30),"")</f>
        <v/>
      </c>
      <c r="G32" s="12">
        <f>MAX(G30:H31)</f>
        <v>0</v>
      </c>
      <c r="H32" s="12" t="str">
        <f>IF(H25&gt;0,IF(H31&gt;H30,H31,H30),"")</f>
        <v/>
      </c>
      <c r="I32" s="12"/>
      <c r="J32" s="6"/>
      <c r="K32" s="27" t="s">
        <v>83</v>
      </c>
      <c r="L32" s="22" t="s">
        <v>91</v>
      </c>
    </row>
    <row r="33" spans="1:12">
      <c r="A33" s="27" t="s">
        <v>15</v>
      </c>
      <c r="B33" s="189"/>
      <c r="C33" s="189"/>
      <c r="D33" s="189"/>
      <c r="E33" s="189"/>
      <c r="F33" s="189"/>
      <c r="G33" s="189"/>
      <c r="H33" s="189"/>
      <c r="I33" s="189"/>
      <c r="J33" s="190"/>
      <c r="K33" s="9" t="s">
        <v>85</v>
      </c>
      <c r="L33" s="22" t="s">
        <v>84</v>
      </c>
    </row>
    <row r="34" spans="1:12">
      <c r="A34" s="180" t="s">
        <v>16</v>
      </c>
      <c r="B34" s="181"/>
      <c r="C34" s="181"/>
      <c r="D34" s="181"/>
      <c r="E34" s="181">
        <f>MAX(E32:F33)</f>
        <v>0</v>
      </c>
      <c r="F34" s="181">
        <f>IF(F32&gt;F33,F32,F33)</f>
        <v>0</v>
      </c>
      <c r="G34" s="181">
        <f>MAX(G33,G31,G30)</f>
        <v>0</v>
      </c>
      <c r="H34" s="181">
        <f>IF(H32&gt;H33,H32,H33)</f>
        <v>0</v>
      </c>
      <c r="I34" s="181"/>
      <c r="J34" s="181"/>
      <c r="K34" s="182" t="s">
        <v>87</v>
      </c>
      <c r="L34" s="22" t="s">
        <v>86</v>
      </c>
    </row>
    <row r="35" spans="1:12">
      <c r="A35" s="9"/>
      <c r="B35" s="9"/>
      <c r="C35" s="9"/>
      <c r="D35" s="9"/>
      <c r="E35" s="191"/>
      <c r="F35" s="191"/>
      <c r="G35" s="191"/>
      <c r="H35" s="191"/>
      <c r="I35" s="9"/>
      <c r="J35" s="9"/>
      <c r="K35" s="9"/>
      <c r="L35" s="22" t="s">
        <v>63</v>
      </c>
    </row>
    <row r="36" spans="1:12">
      <c r="A36" s="24"/>
      <c r="B36" s="179"/>
      <c r="C36" s="179"/>
      <c r="D36" s="179"/>
      <c r="E36" s="177"/>
      <c r="F36" s="177"/>
      <c r="G36" s="177"/>
      <c r="H36" s="178"/>
      <c r="I36" s="1"/>
      <c r="J36" s="1"/>
      <c r="K36" s="6"/>
      <c r="L36" s="1" t="s">
        <v>139</v>
      </c>
    </row>
    <row r="37" spans="1:12">
      <c r="A37" s="24"/>
      <c r="B37" s="176"/>
      <c r="C37" s="176"/>
      <c r="D37" s="176" t="s">
        <v>64</v>
      </c>
      <c r="E37" s="177"/>
      <c r="F37" s="177"/>
      <c r="G37" s="177"/>
      <c r="H37" s="178"/>
      <c r="I37" s="1"/>
      <c r="J37" s="1"/>
      <c r="K37" s="6"/>
      <c r="L37" s="1"/>
    </row>
    <row r="38" spans="1:12">
      <c r="A38" s="24" t="s">
        <v>65</v>
      </c>
      <c r="B38" s="179"/>
      <c r="C38" s="179"/>
      <c r="D38" s="179"/>
      <c r="E38" s="177"/>
      <c r="F38" s="177"/>
      <c r="G38" s="177"/>
      <c r="H38" s="178"/>
      <c r="I38" s="1"/>
      <c r="J38" s="1"/>
      <c r="K38" s="6"/>
      <c r="L38" s="1"/>
    </row>
    <row r="39" spans="1:12">
      <c r="A39" s="24"/>
      <c r="B39" s="179"/>
      <c r="C39" s="179"/>
      <c r="D39" s="179"/>
      <c r="E39" s="177" t="s">
        <v>58</v>
      </c>
      <c r="F39" s="177"/>
      <c r="G39" s="177" t="s">
        <v>59</v>
      </c>
      <c r="H39" s="178"/>
      <c r="I39" s="1"/>
      <c r="J39" s="1"/>
      <c r="K39" s="6"/>
      <c r="L39" s="1"/>
    </row>
    <row r="40" spans="1:12">
      <c r="A40" s="24" t="s">
        <v>17</v>
      </c>
      <c r="B40" s="179"/>
      <c r="C40" s="179"/>
      <c r="D40" s="179"/>
      <c r="E40" s="177"/>
      <c r="F40" s="177"/>
      <c r="G40" s="177"/>
      <c r="H40" s="178"/>
      <c r="I40" s="1"/>
      <c r="J40" s="1"/>
      <c r="K40" s="6" t="s">
        <v>66</v>
      </c>
      <c r="L40" s="1" t="s">
        <v>67</v>
      </c>
    </row>
    <row r="41" spans="1:12" ht="12.75" customHeight="1">
      <c r="A41" s="24" t="s">
        <v>18</v>
      </c>
      <c r="B41" s="179"/>
      <c r="C41" s="179"/>
      <c r="D41" s="179"/>
      <c r="E41" s="177"/>
      <c r="F41" s="177"/>
      <c r="G41" s="177"/>
      <c r="H41" s="178"/>
      <c r="I41" s="1" t="s">
        <v>75</v>
      </c>
      <c r="J41" s="1"/>
      <c r="K41" s="6"/>
      <c r="L41" s="1" t="s">
        <v>68</v>
      </c>
    </row>
    <row r="42" spans="1:12" ht="13.5" customHeight="1">
      <c r="A42" s="24" t="s">
        <v>19</v>
      </c>
      <c r="B42" s="179"/>
      <c r="C42" s="179"/>
      <c r="D42" s="179"/>
      <c r="E42" s="177"/>
      <c r="F42" s="177"/>
      <c r="G42" s="177"/>
      <c r="H42" s="178"/>
      <c r="I42" s="1" t="s">
        <v>76</v>
      </c>
      <c r="J42" s="1"/>
      <c r="K42" s="6"/>
      <c r="L42" s="1" t="s">
        <v>69</v>
      </c>
    </row>
    <row r="43" spans="1:12">
      <c r="A43" s="180" t="s">
        <v>20</v>
      </c>
      <c r="B43" s="181"/>
      <c r="C43" s="181"/>
      <c r="D43" s="181"/>
      <c r="E43" s="181"/>
      <c r="F43" s="181"/>
      <c r="G43" s="181"/>
      <c r="H43" s="181"/>
      <c r="I43" s="181" t="s">
        <v>77</v>
      </c>
      <c r="J43" s="181"/>
      <c r="K43" s="182"/>
      <c r="L43" s="22" t="s">
        <v>70</v>
      </c>
    </row>
    <row r="44" spans="1:12">
      <c r="A44" s="24" t="s">
        <v>40</v>
      </c>
      <c r="B44" s="183"/>
      <c r="C44" s="184"/>
      <c r="D44" s="28"/>
      <c r="E44" s="185"/>
      <c r="F44" s="185"/>
      <c r="G44" s="185"/>
      <c r="H44" s="185"/>
      <c r="I44" s="185" t="s">
        <v>78</v>
      </c>
      <c r="J44" s="185"/>
      <c r="K44" s="9"/>
      <c r="L44" s="22" t="s">
        <v>71</v>
      </c>
    </row>
    <row r="45" spans="1:12">
      <c r="A45" s="24" t="s">
        <v>41</v>
      </c>
      <c r="B45" s="183"/>
      <c r="C45" s="184"/>
      <c r="D45" s="28"/>
      <c r="E45" s="185"/>
      <c r="F45" s="185"/>
      <c r="G45" s="185"/>
      <c r="H45" s="185"/>
      <c r="I45" s="185" t="s">
        <v>79</v>
      </c>
      <c r="J45" s="185"/>
      <c r="K45" s="9"/>
      <c r="L45" s="22" t="s">
        <v>72</v>
      </c>
    </row>
    <row r="46" spans="1:12">
      <c r="A46" s="24" t="s">
        <v>42</v>
      </c>
      <c r="B46" s="183"/>
      <c r="C46" s="184"/>
      <c r="D46" s="28"/>
      <c r="E46" s="28"/>
      <c r="F46" s="28"/>
      <c r="G46" s="28"/>
      <c r="H46" s="28"/>
      <c r="I46" s="1" t="s">
        <v>80</v>
      </c>
      <c r="J46" s="1"/>
      <c r="K46" s="9"/>
      <c r="L46" s="22" t="s">
        <v>73</v>
      </c>
    </row>
    <row r="47" spans="1:12">
      <c r="A47" s="14" t="s">
        <v>43</v>
      </c>
      <c r="B47" s="14"/>
      <c r="C47" s="14"/>
      <c r="D47" s="14"/>
      <c r="E47" s="14">
        <f>IF(F34&gt;0,E33-SUM(E40:F46),0)</f>
        <v>0</v>
      </c>
      <c r="F47" s="14" t="str">
        <f>IF(F25&gt;0,F34-SUM(F44:F46),"")</f>
        <v/>
      </c>
      <c r="G47" s="14">
        <f>IF(G34&gt;0,G34-SUM(G40:G46),0)</f>
        <v>0</v>
      </c>
      <c r="H47" s="186" t="str">
        <f>IF(H25&gt;0,H34-SUM(H44:H46),"")</f>
        <v/>
      </c>
      <c r="I47" s="186" t="s">
        <v>81</v>
      </c>
      <c r="J47" s="187"/>
      <c r="K47" s="6"/>
      <c r="L47" s="22" t="s">
        <v>74</v>
      </c>
    </row>
    <row r="48" spans="1:12">
      <c r="A48" s="215" t="s">
        <v>92</v>
      </c>
      <c r="B48" s="215"/>
      <c r="C48" s="215"/>
      <c r="D48" s="215"/>
      <c r="E48" s="215"/>
      <c r="F48" s="215"/>
      <c r="G48" s="215"/>
      <c r="H48" s="215"/>
      <c r="I48" s="215"/>
      <c r="J48" s="215"/>
      <c r="K48" s="215"/>
      <c r="L48" s="11"/>
    </row>
    <row r="49" spans="1:12">
      <c r="A49" s="3" t="s">
        <v>21</v>
      </c>
      <c r="B49" s="216" t="str">
        <f>IF(OR(E47&gt;1,G47&gt;1),IF(E47&gt;G47,E47*0.4,G47*0.4),"")</f>
        <v/>
      </c>
      <c r="C49" s="216"/>
      <c r="E49" s="188" t="s">
        <v>96</v>
      </c>
      <c r="F49" s="144"/>
      <c r="G49" s="144"/>
      <c r="H49" s="144"/>
      <c r="I49" s="29"/>
      <c r="K49" s="1"/>
      <c r="L49" s="9" t="s">
        <v>93</v>
      </c>
    </row>
    <row r="50" spans="1:12">
      <c r="A50" s="4" t="s">
        <v>22</v>
      </c>
      <c r="B50" s="214">
        <f>IF(E47&gt;G47,E47*0.3,G47*0.3)</f>
        <v>0</v>
      </c>
      <c r="C50" s="214"/>
      <c r="D50" s="10"/>
      <c r="E50" s="172" t="s">
        <v>97</v>
      </c>
      <c r="F50" s="172"/>
      <c r="G50" s="172"/>
      <c r="H50" s="172"/>
      <c r="I50" s="10"/>
      <c r="J50" s="10"/>
      <c r="K50" s="10"/>
      <c r="L50" s="6" t="s">
        <v>94</v>
      </c>
    </row>
    <row r="51" spans="1:12">
      <c r="A51" s="4" t="s">
        <v>23</v>
      </c>
      <c r="B51" s="214">
        <f>B50</f>
        <v>0</v>
      </c>
      <c r="C51" s="214"/>
      <c r="D51" s="10"/>
      <c r="E51" s="217" t="s">
        <v>98</v>
      </c>
      <c r="F51" s="217"/>
      <c r="G51" s="217"/>
      <c r="H51" s="217"/>
      <c r="I51" s="15"/>
      <c r="J51" s="15"/>
      <c r="K51" s="15"/>
      <c r="L51" s="6" t="s">
        <v>95</v>
      </c>
    </row>
    <row r="52" spans="1:12" ht="14.25" customHeight="1">
      <c r="A52" s="4"/>
      <c r="B52" s="213"/>
      <c r="C52" s="213"/>
      <c r="D52" s="10"/>
      <c r="E52" s="172" t="s">
        <v>102</v>
      </c>
      <c r="F52" s="172" t="s">
        <v>101</v>
      </c>
      <c r="G52" s="172"/>
      <c r="H52" s="172"/>
      <c r="I52" s="10" t="s">
        <v>100</v>
      </c>
      <c r="J52" s="10"/>
      <c r="K52" s="10"/>
      <c r="L52" s="6" t="s">
        <v>99</v>
      </c>
    </row>
    <row r="53" spans="1:12" ht="14.25" customHeight="1" thickBot="1">
      <c r="A53" s="30" t="s">
        <v>103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1"/>
    </row>
    <row r="54" spans="1:12" ht="12.75" customHeight="1" thickTop="1">
      <c r="A54" s="17"/>
      <c r="B54" s="17" t="s">
        <v>112</v>
      </c>
      <c r="C54" s="17"/>
      <c r="D54" s="17" t="s">
        <v>111</v>
      </c>
      <c r="E54" s="17" t="s">
        <v>110</v>
      </c>
      <c r="F54" s="17"/>
      <c r="G54" s="18" t="s">
        <v>109</v>
      </c>
      <c r="H54" s="18"/>
      <c r="I54" s="17" t="s">
        <v>108</v>
      </c>
      <c r="J54" s="5"/>
      <c r="K54" s="19" t="s">
        <v>107</v>
      </c>
      <c r="L54" s="20"/>
    </row>
    <row r="55" spans="1:12">
      <c r="A55" s="3" t="s">
        <v>24</v>
      </c>
      <c r="B55" s="9"/>
      <c r="C55" s="9"/>
      <c r="D55" s="9"/>
      <c r="E55" s="9"/>
      <c r="F55" s="9"/>
      <c r="G55" s="9"/>
      <c r="H55" s="9"/>
      <c r="I55" s="9"/>
      <c r="J55" s="9"/>
      <c r="K55" s="21"/>
      <c r="L55" s="22" t="s">
        <v>104</v>
      </c>
    </row>
    <row r="56" spans="1:12" ht="13.5" thickBot="1">
      <c r="A56" s="3" t="s">
        <v>25</v>
      </c>
      <c r="B56" s="9"/>
      <c r="C56" s="9"/>
      <c r="D56" s="9"/>
      <c r="E56" s="9"/>
      <c r="F56" s="9"/>
      <c r="G56" s="9"/>
      <c r="H56" s="9"/>
      <c r="I56" s="9"/>
      <c r="J56" s="9"/>
      <c r="K56" s="21"/>
      <c r="L56" s="22" t="s">
        <v>105</v>
      </c>
    </row>
    <row r="57" spans="1:12" ht="16.5" thickTop="1">
      <c r="A57" s="173" t="s">
        <v>26</v>
      </c>
      <c r="B57" s="174"/>
      <c r="C57" s="174"/>
      <c r="D57" s="174"/>
      <c r="E57" s="174"/>
      <c r="F57" s="174"/>
      <c r="G57" s="174"/>
      <c r="H57" s="174"/>
      <c r="I57" s="174"/>
      <c r="J57" s="174"/>
      <c r="K57" s="175"/>
      <c r="L57" s="22" t="s">
        <v>106</v>
      </c>
    </row>
  </sheetData>
  <mergeCells count="96">
    <mergeCell ref="B45:C45"/>
    <mergeCell ref="E45:J45"/>
    <mergeCell ref="B51:C51"/>
    <mergeCell ref="A48:K48"/>
    <mergeCell ref="B50:C50"/>
    <mergeCell ref="B49:C49"/>
    <mergeCell ref="E50:F50"/>
    <mergeCell ref="G50:H50"/>
    <mergeCell ref="E51:F51"/>
    <mergeCell ref="G51:H51"/>
    <mergeCell ref="B36:D36"/>
    <mergeCell ref="E36:F36"/>
    <mergeCell ref="G36:H36"/>
    <mergeCell ref="B52:C52"/>
    <mergeCell ref="B39:D39"/>
    <mergeCell ref="E39:F39"/>
    <mergeCell ref="B42:D42"/>
    <mergeCell ref="E42:F42"/>
    <mergeCell ref="G42:H42"/>
    <mergeCell ref="B40:D40"/>
    <mergeCell ref="E40:F40"/>
    <mergeCell ref="G40:H40"/>
    <mergeCell ref="B41:D41"/>
    <mergeCell ref="E41:F41"/>
    <mergeCell ref="G41:H41"/>
    <mergeCell ref="G39:H39"/>
    <mergeCell ref="A4:K5"/>
    <mergeCell ref="A6:D6"/>
    <mergeCell ref="A7:E7"/>
    <mergeCell ref="F7:J7"/>
    <mergeCell ref="B13:D13"/>
    <mergeCell ref="B10:D10"/>
    <mergeCell ref="B11:D11"/>
    <mergeCell ref="B12:D12"/>
    <mergeCell ref="B14:D14"/>
    <mergeCell ref="B15:D15"/>
    <mergeCell ref="E14:I14"/>
    <mergeCell ref="E15:I15"/>
    <mergeCell ref="B20:D20"/>
    <mergeCell ref="B16:D16"/>
    <mergeCell ref="A18:K18"/>
    <mergeCell ref="B19:D19"/>
    <mergeCell ref="G20:H20"/>
    <mergeCell ref="B21:D21"/>
    <mergeCell ref="E21:F21"/>
    <mergeCell ref="G21:H21"/>
    <mergeCell ref="G29:H29"/>
    <mergeCell ref="A24:K24"/>
    <mergeCell ref="G26:H26"/>
    <mergeCell ref="B30:D30"/>
    <mergeCell ref="E30:F30"/>
    <mergeCell ref="G30:H30"/>
    <mergeCell ref="E25:F25"/>
    <mergeCell ref="G25:H25"/>
    <mergeCell ref="B29:D29"/>
    <mergeCell ref="B26:D26"/>
    <mergeCell ref="E26:F26"/>
    <mergeCell ref="B27:D27"/>
    <mergeCell ref="E27:F27"/>
    <mergeCell ref="G27:H27"/>
    <mergeCell ref="B28:D28"/>
    <mergeCell ref="E28:F28"/>
    <mergeCell ref="G28:H28"/>
    <mergeCell ref="E29:F29"/>
    <mergeCell ref="B33:J33"/>
    <mergeCell ref="A34:K34"/>
    <mergeCell ref="E35:F35"/>
    <mergeCell ref="G35:H35"/>
    <mergeCell ref="A8:K8"/>
    <mergeCell ref="B9:D9"/>
    <mergeCell ref="E9:I9"/>
    <mergeCell ref="E10:I10"/>
    <mergeCell ref="E11:I11"/>
    <mergeCell ref="E12:I12"/>
    <mergeCell ref="E13:I13"/>
    <mergeCell ref="G16:I16"/>
    <mergeCell ref="A17:K17"/>
    <mergeCell ref="E19:F19"/>
    <mergeCell ref="G19:H19"/>
    <mergeCell ref="E20:F20"/>
    <mergeCell ref="E52:F52"/>
    <mergeCell ref="G52:H52"/>
    <mergeCell ref="A57:K57"/>
    <mergeCell ref="B37:D37"/>
    <mergeCell ref="E37:F37"/>
    <mergeCell ref="G37:H37"/>
    <mergeCell ref="B38:D38"/>
    <mergeCell ref="E38:F38"/>
    <mergeCell ref="G38:H38"/>
    <mergeCell ref="A43:K43"/>
    <mergeCell ref="B44:C44"/>
    <mergeCell ref="E44:J44"/>
    <mergeCell ref="B46:C46"/>
    <mergeCell ref="H47:J47"/>
    <mergeCell ref="E49:F49"/>
    <mergeCell ref="G49:H49"/>
  </mergeCells>
  <printOptions horizontalCentered="1" verticalCentered="1" gridLines="1"/>
  <pageMargins left="0.7" right="0.7" top="0.75" bottom="0.75" header="0.3" footer="0.3"/>
  <pageSetup paperSize="9" scale="57" orientation="portrait" cellComments="asDisplayed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07"/>
  <sheetViews>
    <sheetView workbookViewId="0"/>
  </sheetViews>
  <sheetFormatPr baseColWidth="10" defaultRowHeight="12.75"/>
  <cols>
    <col min="1" max="1" width="10.28515625" customWidth="1"/>
    <col min="2" max="2" width="17.28515625" customWidth="1"/>
    <col min="3" max="3" width="34.42578125" customWidth="1"/>
    <col min="4" max="4" width="27" customWidth="1"/>
    <col min="5" max="5" width="40.28515625" customWidth="1"/>
    <col min="6" max="6" width="130.42578125" customWidth="1"/>
    <col min="7" max="7" width="89.85546875" customWidth="1"/>
    <col min="8" max="8" width="238.85546875" customWidth="1"/>
    <col min="9" max="9" width="120" customWidth="1"/>
    <col min="10" max="10" width="130.85546875" customWidth="1"/>
    <col min="11" max="11" width="30.5703125" customWidth="1"/>
    <col min="12" max="12" width="12.28515625" hidden="1" customWidth="1"/>
    <col min="13" max="13" width="34.85546875" customWidth="1"/>
    <col min="14" max="14" width="0" hidden="1" customWidth="1"/>
    <col min="16" max="16" width="5.28515625" customWidth="1"/>
  </cols>
  <sheetData>
    <row r="1" spans="1:13" s="35" customFormat="1" ht="150" customHeight="1">
      <c r="A1" s="36"/>
      <c r="B1" s="36"/>
      <c r="C1" s="83"/>
      <c r="D1" s="83"/>
      <c r="E1" s="83"/>
      <c r="F1" s="83"/>
      <c r="G1" s="83"/>
      <c r="H1" s="83"/>
      <c r="I1" s="83"/>
      <c r="J1" s="84" t="s">
        <v>44</v>
      </c>
      <c r="K1" s="84"/>
      <c r="L1" s="33"/>
    </row>
    <row r="2" spans="1:13" s="77" customFormat="1" ht="150" customHeight="1">
      <c r="A2" s="58"/>
      <c r="B2" s="78"/>
      <c r="C2" s="83"/>
      <c r="D2" s="83"/>
      <c r="E2" s="83"/>
      <c r="F2" s="83"/>
      <c r="G2" s="83"/>
      <c r="H2" s="83"/>
      <c r="I2" s="83"/>
      <c r="J2" s="84" t="s">
        <v>45</v>
      </c>
      <c r="K2" s="84"/>
      <c r="L2" s="80"/>
    </row>
    <row r="3" spans="1:13" s="32" customFormat="1" ht="150" customHeight="1">
      <c r="A3" s="53"/>
      <c r="B3" s="79"/>
      <c r="C3" s="83"/>
      <c r="D3" s="83"/>
      <c r="E3" s="83"/>
      <c r="F3" s="83"/>
      <c r="G3" s="83"/>
      <c r="H3" s="83"/>
      <c r="I3" s="83"/>
      <c r="J3" s="84" t="s">
        <v>46</v>
      </c>
      <c r="K3" s="84"/>
      <c r="L3" s="81"/>
    </row>
    <row r="4" spans="1:13" s="32" customFormat="1" ht="150" customHeight="1">
      <c r="A4" s="53"/>
      <c r="B4" s="79"/>
      <c r="C4" s="83"/>
      <c r="D4" s="83"/>
      <c r="E4" s="83"/>
      <c r="F4" s="83"/>
      <c r="G4" s="83"/>
      <c r="H4" s="83"/>
      <c r="I4" s="83"/>
      <c r="J4" s="85"/>
      <c r="K4" s="84"/>
      <c r="L4" s="81"/>
    </row>
    <row r="5" spans="1:13" s="32" customFormat="1" ht="150" customHeight="1">
      <c r="A5" s="53"/>
      <c r="B5" s="79"/>
      <c r="C5" s="83"/>
      <c r="D5" s="83"/>
      <c r="E5" s="83"/>
      <c r="F5" s="83"/>
      <c r="G5" s="83"/>
      <c r="H5" s="83"/>
      <c r="I5" s="83"/>
      <c r="J5" s="83"/>
      <c r="K5" s="84"/>
      <c r="L5" s="82"/>
    </row>
    <row r="6" spans="1:13" s="32" customFormat="1" ht="84.95" customHeight="1">
      <c r="A6" s="53"/>
      <c r="B6" s="230" t="s">
        <v>144</v>
      </c>
      <c r="C6" s="231"/>
      <c r="D6" s="231"/>
      <c r="E6" s="231"/>
      <c r="F6" s="231"/>
      <c r="G6" s="231"/>
      <c r="H6" s="231"/>
      <c r="I6" s="231"/>
      <c r="J6" s="231"/>
      <c r="K6" s="231"/>
      <c r="L6" s="34"/>
    </row>
    <row r="7" spans="1:13" s="32" customFormat="1" ht="84.95" customHeight="1">
      <c r="A7" s="53"/>
      <c r="B7" s="232"/>
      <c r="C7" s="232"/>
      <c r="D7" s="232"/>
      <c r="E7" s="232"/>
      <c r="F7" s="232"/>
      <c r="G7" s="232"/>
      <c r="H7" s="232"/>
      <c r="I7" s="232"/>
      <c r="J7" s="232"/>
      <c r="K7" s="232"/>
      <c r="L7" s="34"/>
    </row>
    <row r="8" spans="1:13" s="46" customFormat="1" ht="84.95" customHeight="1">
      <c r="A8" s="43"/>
      <c r="B8" s="59"/>
      <c r="C8" s="59"/>
      <c r="D8" s="59"/>
      <c r="E8" s="59"/>
      <c r="F8" s="59"/>
      <c r="G8" s="59"/>
      <c r="H8" s="59"/>
      <c r="I8" s="59"/>
      <c r="J8" s="59"/>
      <c r="K8" s="59"/>
      <c r="L8" s="34"/>
    </row>
    <row r="9" spans="1:13" s="32" customFormat="1" ht="84.95" customHeight="1">
      <c r="A9" s="53"/>
      <c r="B9" s="53"/>
      <c r="C9" s="53"/>
      <c r="D9" s="53"/>
      <c r="E9" s="53"/>
      <c r="F9" s="41"/>
      <c r="G9" s="53"/>
      <c r="H9" s="37"/>
      <c r="I9" s="53"/>
      <c r="J9" s="50" t="s">
        <v>48</v>
      </c>
      <c r="K9" s="53"/>
      <c r="L9" s="34"/>
    </row>
    <row r="10" spans="1:13" s="46" customFormat="1" ht="84.95" customHeight="1">
      <c r="A10" s="43"/>
      <c r="B10" s="60"/>
      <c r="C10" s="60"/>
      <c r="D10" s="60"/>
      <c r="E10" s="43"/>
      <c r="F10" s="61"/>
      <c r="G10" s="43"/>
      <c r="H10" s="43"/>
      <c r="I10" s="43"/>
      <c r="J10" s="43"/>
      <c r="K10" s="43"/>
      <c r="L10" s="34"/>
    </row>
    <row r="11" spans="1:13" s="32" customFormat="1" ht="150" customHeight="1">
      <c r="A11" s="53"/>
      <c r="B11" s="233"/>
      <c r="C11" s="234"/>
      <c r="D11" s="62"/>
      <c r="E11" s="228" t="s">
        <v>53</v>
      </c>
      <c r="F11" s="228"/>
      <c r="G11" s="228" t="s">
        <v>52</v>
      </c>
      <c r="H11" s="228"/>
      <c r="I11" s="228"/>
      <c r="J11" s="62"/>
      <c r="K11" s="53"/>
      <c r="L11" s="34"/>
    </row>
    <row r="12" spans="1:13" s="46" customFormat="1" ht="84.95" customHeight="1">
      <c r="A12" s="43"/>
      <c r="B12" s="63"/>
      <c r="C12" s="63"/>
      <c r="D12" s="64"/>
      <c r="E12" s="65"/>
      <c r="F12" s="65"/>
      <c r="G12" s="219" t="s">
        <v>177</v>
      </c>
      <c r="H12" s="219"/>
      <c r="I12" s="219"/>
      <c r="J12" s="219"/>
      <c r="K12" s="43"/>
      <c r="L12" s="34"/>
    </row>
    <row r="13" spans="1:13" s="32" customFormat="1" ht="150" customHeight="1">
      <c r="A13" s="53"/>
      <c r="B13" s="230" t="s">
        <v>145</v>
      </c>
      <c r="C13" s="232"/>
      <c r="D13" s="232"/>
      <c r="E13" s="232"/>
      <c r="F13" s="232"/>
      <c r="G13" s="232"/>
      <c r="H13" s="232"/>
      <c r="I13" s="232"/>
      <c r="J13" s="232"/>
      <c r="K13" s="232"/>
      <c r="L13" s="34"/>
    </row>
    <row r="14" spans="1:13" s="32" customFormat="1" ht="84.95" customHeight="1">
      <c r="A14" s="53"/>
      <c r="B14" s="66"/>
      <c r="C14" s="38"/>
      <c r="D14" s="38"/>
      <c r="E14" s="224"/>
      <c r="F14" s="224"/>
      <c r="G14" s="224"/>
      <c r="H14" s="50" t="s">
        <v>117</v>
      </c>
      <c r="I14" s="38"/>
      <c r="J14" s="50" t="s">
        <v>115</v>
      </c>
      <c r="K14" s="47" t="s">
        <v>114</v>
      </c>
      <c r="L14" s="34"/>
      <c r="M14" s="67"/>
    </row>
    <row r="15" spans="1:13" s="32" customFormat="1" ht="84.95" customHeight="1">
      <c r="A15" s="53"/>
      <c r="B15" s="66"/>
      <c r="C15" s="38"/>
      <c r="D15" s="38"/>
      <c r="E15" s="224"/>
      <c r="F15" s="224"/>
      <c r="G15" s="224"/>
      <c r="H15" s="50" t="s">
        <v>121</v>
      </c>
      <c r="I15" s="38"/>
      <c r="J15" s="50" t="s">
        <v>119</v>
      </c>
      <c r="K15" s="47" t="s">
        <v>116</v>
      </c>
      <c r="L15" s="34"/>
    </row>
    <row r="16" spans="1:13" s="32" customFormat="1" ht="84.95" customHeight="1">
      <c r="A16" s="53"/>
      <c r="B16" s="66"/>
      <c r="C16" s="38"/>
      <c r="D16" s="38"/>
      <c r="E16" s="224"/>
      <c r="F16" s="224"/>
      <c r="G16" s="224"/>
      <c r="H16" s="50" t="s">
        <v>125</v>
      </c>
      <c r="I16" s="38"/>
      <c r="J16" s="50" t="s">
        <v>123</v>
      </c>
      <c r="K16" s="47" t="s">
        <v>118</v>
      </c>
      <c r="L16" s="34"/>
    </row>
    <row r="17" spans="1:16" s="32" customFormat="1" ht="84.95" customHeight="1">
      <c r="A17" s="53"/>
      <c r="B17" s="66"/>
      <c r="C17" s="38"/>
      <c r="D17" s="38"/>
      <c r="E17" s="224"/>
      <c r="F17" s="224"/>
      <c r="G17" s="50" t="s">
        <v>150</v>
      </c>
      <c r="H17" s="38"/>
      <c r="I17" s="38"/>
      <c r="J17" s="50" t="s">
        <v>149</v>
      </c>
      <c r="K17" s="47" t="s">
        <v>120</v>
      </c>
      <c r="L17" s="34"/>
    </row>
    <row r="18" spans="1:16" s="32" customFormat="1" ht="84.95" customHeight="1">
      <c r="A18" s="53"/>
      <c r="B18" s="66"/>
      <c r="C18" s="38"/>
      <c r="D18" s="38"/>
      <c r="E18" s="224"/>
      <c r="F18" s="224"/>
      <c r="G18" s="50" t="s">
        <v>123</v>
      </c>
      <c r="H18" s="39" t="s">
        <v>56</v>
      </c>
      <c r="I18" s="38"/>
      <c r="J18" s="50" t="s">
        <v>147</v>
      </c>
      <c r="K18" s="47" t="s">
        <v>122</v>
      </c>
      <c r="L18" s="34"/>
    </row>
    <row r="19" spans="1:16" s="32" customFormat="1" ht="84.95" customHeight="1">
      <c r="A19" s="53"/>
      <c r="B19" s="66"/>
      <c r="C19" s="38"/>
      <c r="D19" s="38"/>
      <c r="E19" s="224"/>
      <c r="F19" s="224"/>
      <c r="G19" s="50" t="s">
        <v>123</v>
      </c>
      <c r="H19" s="38"/>
      <c r="I19" s="38"/>
      <c r="J19" s="50" t="s">
        <v>151</v>
      </c>
      <c r="K19" s="47" t="s">
        <v>124</v>
      </c>
      <c r="L19" s="34"/>
    </row>
    <row r="20" spans="1:16" s="220" customFormat="1" ht="84.95" customHeight="1">
      <c r="A20" s="220" t="s">
        <v>146</v>
      </c>
    </row>
    <row r="21" spans="1:16" s="32" customFormat="1" ht="213" customHeight="1">
      <c r="A21" s="53"/>
      <c r="B21" s="66"/>
      <c r="C21" s="68"/>
      <c r="D21" s="68"/>
      <c r="E21" s="49"/>
      <c r="F21" s="49"/>
      <c r="G21" s="49" t="s">
        <v>178</v>
      </c>
      <c r="H21" s="49"/>
      <c r="I21" s="49"/>
      <c r="J21" s="69" t="s">
        <v>148</v>
      </c>
      <c r="K21" s="53"/>
      <c r="L21" s="34"/>
    </row>
    <row r="22" spans="1:16" s="46" customFormat="1" ht="84.95" customHeight="1">
      <c r="A22" s="235"/>
      <c r="B22" s="235"/>
      <c r="C22" s="235"/>
      <c r="D22" s="235"/>
      <c r="E22" s="235"/>
      <c r="F22" s="235"/>
      <c r="G22" s="235"/>
      <c r="H22" s="235"/>
      <c r="I22" s="235"/>
      <c r="J22" s="235"/>
      <c r="K22" s="235"/>
      <c r="L22" s="235"/>
      <c r="M22" s="235"/>
      <c r="N22" s="235"/>
      <c r="O22" s="235"/>
      <c r="P22" s="235"/>
    </row>
    <row r="23" spans="1:16" s="46" customFormat="1" ht="84.95" customHeight="1">
      <c r="A23" s="235"/>
      <c r="B23" s="235"/>
      <c r="C23" s="235"/>
      <c r="D23" s="235"/>
      <c r="E23" s="235"/>
      <c r="F23" s="235"/>
      <c r="G23" s="235"/>
      <c r="H23" s="235"/>
      <c r="I23" s="235"/>
      <c r="J23" s="235"/>
      <c r="K23" s="235"/>
      <c r="L23" s="235"/>
      <c r="M23" s="235"/>
      <c r="N23" s="235"/>
      <c r="O23" s="235"/>
      <c r="P23" s="235"/>
    </row>
    <row r="24" spans="1:16" s="32" customFormat="1" ht="150" customHeight="1">
      <c r="A24" s="53"/>
      <c r="B24" s="230" t="s">
        <v>153</v>
      </c>
      <c r="C24" s="232"/>
      <c r="D24" s="232"/>
      <c r="E24" s="232"/>
      <c r="F24" s="232"/>
      <c r="G24" s="232"/>
      <c r="H24" s="232"/>
      <c r="I24" s="232"/>
      <c r="J24" s="232"/>
      <c r="K24" s="232"/>
      <c r="L24" s="34"/>
    </row>
    <row r="25" spans="1:16" s="46" customFormat="1" ht="84.95" customHeight="1">
      <c r="A25" s="43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5"/>
    </row>
    <row r="26" spans="1:16" s="32" customFormat="1" ht="84.95" customHeight="1">
      <c r="A26" s="53"/>
      <c r="B26" s="38"/>
      <c r="C26" s="38"/>
      <c r="D26" s="38"/>
      <c r="E26" s="228" t="s">
        <v>58</v>
      </c>
      <c r="F26" s="228"/>
      <c r="G26" s="228" t="s">
        <v>59</v>
      </c>
      <c r="H26" s="228"/>
      <c r="I26" s="38"/>
      <c r="J26" s="53"/>
      <c r="K26" s="53"/>
      <c r="L26" s="34"/>
    </row>
    <row r="27" spans="1:16" s="32" customFormat="1" ht="84.95" customHeight="1">
      <c r="A27" s="53"/>
      <c r="B27" s="70"/>
      <c r="C27" s="38"/>
      <c r="D27" s="38"/>
      <c r="E27" s="218"/>
      <c r="F27" s="218"/>
      <c r="G27" s="218"/>
      <c r="H27" s="218"/>
      <c r="I27" s="53"/>
      <c r="J27" s="50" t="s">
        <v>133</v>
      </c>
      <c r="K27" s="47" t="s">
        <v>154</v>
      </c>
      <c r="L27" s="34"/>
    </row>
    <row r="28" spans="1:16" s="32" customFormat="1" ht="84.95" customHeight="1">
      <c r="A28" s="53"/>
      <c r="B28" s="70"/>
      <c r="C28" s="38"/>
      <c r="D28" s="38"/>
      <c r="E28" s="218"/>
      <c r="F28" s="218"/>
      <c r="G28" s="218"/>
      <c r="H28" s="218"/>
      <c r="I28" s="53"/>
      <c r="J28" s="50" t="s">
        <v>135</v>
      </c>
      <c r="K28" s="47" t="s">
        <v>130</v>
      </c>
      <c r="L28" s="34"/>
    </row>
    <row r="29" spans="1:16" s="32" customFormat="1" ht="84.95" customHeight="1">
      <c r="A29" s="53"/>
      <c r="B29" s="70"/>
      <c r="C29" s="38"/>
      <c r="D29" s="38"/>
      <c r="E29" s="218"/>
      <c r="F29" s="218"/>
      <c r="G29" s="218"/>
      <c r="H29" s="218"/>
      <c r="I29" s="53"/>
      <c r="J29" s="50" t="s">
        <v>137</v>
      </c>
      <c r="K29" s="47" t="s">
        <v>155</v>
      </c>
      <c r="L29" s="34"/>
    </row>
    <row r="30" spans="1:16" s="32" customFormat="1" ht="84.95" customHeight="1">
      <c r="A30" s="222" t="s">
        <v>60</v>
      </c>
      <c r="B30" s="222"/>
      <c r="C30" s="222"/>
      <c r="D30" s="222"/>
      <c r="E30" s="222"/>
      <c r="F30" s="222"/>
      <c r="G30" s="222"/>
      <c r="H30" s="222"/>
      <c r="I30" s="222"/>
      <c r="J30" s="222"/>
      <c r="K30" s="222"/>
      <c r="L30" s="34"/>
    </row>
    <row r="31" spans="1:16" s="32" customFormat="1" ht="84.95" customHeight="1">
      <c r="A31" s="53"/>
      <c r="B31" s="222" t="s">
        <v>152</v>
      </c>
      <c r="C31" s="222"/>
      <c r="D31" s="222"/>
      <c r="E31" s="222"/>
      <c r="F31" s="222"/>
      <c r="G31" s="222"/>
      <c r="H31" s="222"/>
      <c r="I31" s="222"/>
      <c r="J31" s="222"/>
      <c r="K31" s="71" t="s">
        <v>138</v>
      </c>
      <c r="L31" s="34"/>
    </row>
    <row r="32" spans="1:16" s="32" customFormat="1" ht="150" customHeight="1">
      <c r="A32" s="53"/>
      <c r="B32" s="226" t="s">
        <v>156</v>
      </c>
      <c r="C32" s="226"/>
      <c r="D32" s="226"/>
      <c r="E32" s="226"/>
      <c r="F32" s="226"/>
      <c r="G32" s="226"/>
      <c r="H32" s="226"/>
      <c r="I32" s="226"/>
      <c r="J32" s="226"/>
      <c r="K32" s="226"/>
      <c r="L32" s="34"/>
    </row>
    <row r="33" spans="1:12" s="46" customFormat="1" ht="84.95" customHeight="1">
      <c r="A33" s="43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5"/>
    </row>
    <row r="34" spans="1:12" s="32" customFormat="1" ht="84.95" customHeight="1">
      <c r="A34" s="53"/>
      <c r="B34" s="53"/>
      <c r="C34" s="43"/>
      <c r="D34" s="43"/>
      <c r="E34" s="228" t="s">
        <v>58</v>
      </c>
      <c r="F34" s="228"/>
      <c r="G34" s="228" t="s">
        <v>59</v>
      </c>
      <c r="H34" s="228"/>
      <c r="I34" s="53"/>
      <c r="J34" s="53"/>
      <c r="K34" s="53"/>
      <c r="L34" s="34"/>
    </row>
    <row r="35" spans="1:12" s="32" customFormat="1" ht="84.95" customHeight="1">
      <c r="A35" s="53"/>
      <c r="B35" s="66"/>
      <c r="C35" s="43"/>
      <c r="D35" s="43"/>
      <c r="E35" s="218"/>
      <c r="F35" s="218">
        <f>IF(F27&gt;0,F27*0.3,0)</f>
        <v>0</v>
      </c>
      <c r="G35" s="218"/>
      <c r="H35" s="218">
        <f>IF(H27&gt;0,H27*0.3,0)</f>
        <v>0</v>
      </c>
      <c r="I35" s="220" t="s">
        <v>179</v>
      </c>
      <c r="J35" s="220"/>
      <c r="K35" s="47" t="s">
        <v>157</v>
      </c>
      <c r="L35" s="34"/>
    </row>
    <row r="36" spans="1:12" s="32" customFormat="1" ht="84.95" customHeight="1">
      <c r="A36" s="53"/>
      <c r="B36" s="66"/>
      <c r="C36" s="43"/>
      <c r="D36" s="43"/>
      <c r="E36" s="218"/>
      <c r="F36" s="218">
        <f>IF(F29&gt;0,F29*0.025,0)</f>
        <v>0</v>
      </c>
      <c r="G36" s="218"/>
      <c r="H36" s="218">
        <f>IF(H29&gt;0,H29*0.025,0)</f>
        <v>0</v>
      </c>
      <c r="I36" s="220" t="s">
        <v>180</v>
      </c>
      <c r="J36" s="220"/>
      <c r="K36" s="47" t="s">
        <v>158</v>
      </c>
      <c r="L36" s="34"/>
    </row>
    <row r="37" spans="1:12" s="32" customFormat="1" ht="84.95" customHeight="1">
      <c r="A37" s="53"/>
      <c r="B37" s="66"/>
      <c r="C37" s="43"/>
      <c r="D37" s="43"/>
      <c r="E37" s="218"/>
      <c r="F37" s="218"/>
      <c r="G37" s="218"/>
      <c r="H37" s="218"/>
      <c r="I37" s="220" t="s">
        <v>85</v>
      </c>
      <c r="J37" s="220"/>
      <c r="K37" s="47" t="s">
        <v>159</v>
      </c>
      <c r="L37" s="34"/>
    </row>
    <row r="38" spans="1:12" s="32" customFormat="1" ht="84.95" customHeight="1">
      <c r="A38" s="53"/>
      <c r="B38" s="66"/>
      <c r="C38" s="43"/>
      <c r="D38" s="43"/>
      <c r="E38" s="218">
        <f>MAX(E35:E37)</f>
        <v>0</v>
      </c>
      <c r="F38" s="218" t="e">
        <f>IF(#REF!&gt;F37,#REF!,F37)</f>
        <v>#REF!</v>
      </c>
      <c r="G38" s="218">
        <f>MAX(G35:G37)</f>
        <v>0</v>
      </c>
      <c r="H38" s="218" t="e">
        <f>IF(#REF!&gt;H37,#REF!,H37)</f>
        <v>#REF!</v>
      </c>
      <c r="I38" s="220" t="s">
        <v>83</v>
      </c>
      <c r="J38" s="220"/>
      <c r="K38" s="47" t="s">
        <v>160</v>
      </c>
      <c r="L38" s="34"/>
    </row>
    <row r="39" spans="1:12" s="32" customFormat="1" ht="84.75" customHeight="1">
      <c r="A39" s="53"/>
      <c r="B39" s="53"/>
      <c r="C39" s="43"/>
      <c r="D39" s="43"/>
      <c r="E39" s="43"/>
      <c r="F39" s="43"/>
      <c r="G39" s="43"/>
      <c r="H39" s="43"/>
      <c r="I39" s="43"/>
      <c r="J39" s="53" t="s">
        <v>181</v>
      </c>
      <c r="K39" s="53"/>
      <c r="L39" s="34"/>
    </row>
    <row r="40" spans="1:12" s="32" customFormat="1" ht="144" customHeight="1">
      <c r="A40" s="53"/>
      <c r="B40" s="220" t="s">
        <v>175</v>
      </c>
      <c r="C40" s="220"/>
      <c r="D40" s="220"/>
      <c r="E40" s="220"/>
      <c r="F40" s="220"/>
      <c r="G40" s="220"/>
      <c r="H40" s="220"/>
      <c r="I40" s="220"/>
      <c r="J40" s="220"/>
      <c r="K40" s="53"/>
      <c r="L40" s="34"/>
    </row>
    <row r="41" spans="1:12" s="32" customFormat="1" ht="127.5" customHeight="1">
      <c r="A41" s="53"/>
      <c r="B41" s="220" t="s">
        <v>64</v>
      </c>
      <c r="C41" s="220"/>
      <c r="D41" s="220"/>
      <c r="E41" s="220"/>
      <c r="F41" s="220"/>
      <c r="G41" s="220"/>
      <c r="H41" s="220"/>
      <c r="I41" s="220"/>
      <c r="J41" s="220"/>
      <c r="K41" s="53"/>
      <c r="L41" s="34"/>
    </row>
    <row r="42" spans="1:12" s="46" customFormat="1" ht="84.95" customHeight="1">
      <c r="A42" s="43"/>
      <c r="B42" s="48"/>
      <c r="C42" s="48"/>
      <c r="D42" s="48"/>
      <c r="E42" s="48"/>
      <c r="F42" s="48"/>
      <c r="G42" s="48"/>
      <c r="H42" s="48"/>
      <c r="I42" s="48"/>
      <c r="J42" s="48"/>
      <c r="K42" s="43"/>
      <c r="L42" s="34"/>
    </row>
    <row r="43" spans="1:12" s="32" customFormat="1" ht="150" customHeight="1">
      <c r="A43" s="53"/>
      <c r="B43" s="226" t="s">
        <v>161</v>
      </c>
      <c r="C43" s="226"/>
      <c r="D43" s="226"/>
      <c r="E43" s="226"/>
      <c r="F43" s="226"/>
      <c r="G43" s="226"/>
      <c r="H43" s="226"/>
      <c r="I43" s="226"/>
      <c r="J43" s="226"/>
      <c r="K43" s="226"/>
      <c r="L43" s="34"/>
    </row>
    <row r="44" spans="1:12" s="46" customFormat="1" ht="84.95" customHeight="1">
      <c r="A44" s="43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5"/>
    </row>
    <row r="45" spans="1:12" s="32" customFormat="1" ht="84.95" customHeight="1">
      <c r="A45" s="53"/>
      <c r="B45" s="53"/>
      <c r="C45" s="43"/>
      <c r="D45" s="43"/>
      <c r="E45" s="228" t="s">
        <v>58</v>
      </c>
      <c r="F45" s="228"/>
      <c r="G45" s="228" t="s">
        <v>59</v>
      </c>
      <c r="H45" s="228"/>
      <c r="I45" s="53"/>
      <c r="J45" s="53"/>
      <c r="K45" s="53"/>
      <c r="L45" s="34"/>
    </row>
    <row r="46" spans="1:12" s="32" customFormat="1" ht="84.95" customHeight="1">
      <c r="A46" s="53"/>
      <c r="B46" s="66"/>
      <c r="C46" s="43"/>
      <c r="D46" s="43"/>
      <c r="E46" s="218"/>
      <c r="F46" s="218"/>
      <c r="G46" s="218"/>
      <c r="H46" s="218"/>
      <c r="I46" s="229" t="s">
        <v>66</v>
      </c>
      <c r="J46" s="229"/>
      <c r="K46" s="69" t="s">
        <v>162</v>
      </c>
      <c r="L46" s="34"/>
    </row>
    <row r="47" spans="1:12" s="32" customFormat="1" ht="84.95" customHeight="1">
      <c r="A47" s="53"/>
      <c r="B47" s="66"/>
      <c r="C47" s="43"/>
      <c r="D47" s="43"/>
      <c r="E47" s="218"/>
      <c r="F47" s="218"/>
      <c r="G47" s="218"/>
      <c r="H47" s="218"/>
      <c r="I47" s="229" t="s">
        <v>75</v>
      </c>
      <c r="J47" s="229"/>
      <c r="K47" s="69" t="s">
        <v>163</v>
      </c>
      <c r="L47" s="34"/>
    </row>
    <row r="48" spans="1:12" s="32" customFormat="1" ht="84.95" customHeight="1">
      <c r="A48" s="53"/>
      <c r="B48" s="66"/>
      <c r="C48" s="43"/>
      <c r="D48" s="43"/>
      <c r="E48" s="218"/>
      <c r="F48" s="218"/>
      <c r="G48" s="218"/>
      <c r="H48" s="218"/>
      <c r="I48" s="229" t="s">
        <v>140</v>
      </c>
      <c r="J48" s="229"/>
      <c r="K48" s="69" t="s">
        <v>164</v>
      </c>
      <c r="L48" s="34"/>
    </row>
    <row r="49" spans="1:12" s="32" customFormat="1" ht="84.95" customHeight="1">
      <c r="A49" s="53"/>
      <c r="B49" s="66"/>
      <c r="C49" s="43"/>
      <c r="D49" s="43"/>
      <c r="E49" s="218"/>
      <c r="F49" s="218"/>
      <c r="G49" s="218"/>
      <c r="H49" s="218"/>
      <c r="I49" s="221" t="s">
        <v>77</v>
      </c>
      <c r="J49" s="221"/>
      <c r="K49" s="69" t="s">
        <v>165</v>
      </c>
      <c r="L49" s="34"/>
    </row>
    <row r="50" spans="1:12" s="32" customFormat="1" ht="84.95" customHeight="1">
      <c r="A50" s="53"/>
      <c r="B50" s="66"/>
      <c r="C50" s="43"/>
      <c r="D50" s="43"/>
      <c r="E50" s="218"/>
      <c r="F50" s="218"/>
      <c r="G50" s="218"/>
      <c r="H50" s="218"/>
      <c r="I50" s="221" t="s">
        <v>78</v>
      </c>
      <c r="J50" s="221"/>
      <c r="K50" s="69" t="s">
        <v>166</v>
      </c>
      <c r="L50" s="34"/>
    </row>
    <row r="51" spans="1:12" s="32" customFormat="1" ht="84.95" customHeight="1">
      <c r="A51" s="53"/>
      <c r="B51" s="66"/>
      <c r="C51" s="48"/>
      <c r="D51" s="48"/>
      <c r="E51" s="218"/>
      <c r="F51" s="218"/>
      <c r="G51" s="218"/>
      <c r="H51" s="218"/>
      <c r="I51" s="229" t="s">
        <v>80</v>
      </c>
      <c r="J51" s="229"/>
      <c r="K51" s="69" t="s">
        <v>167</v>
      </c>
      <c r="L51" s="34"/>
    </row>
    <row r="52" spans="1:12" s="32" customFormat="1" ht="84.95" customHeight="1">
      <c r="A52" s="53"/>
      <c r="B52" s="66"/>
      <c r="C52" s="43"/>
      <c r="D52" s="43"/>
      <c r="E52" s="218"/>
      <c r="F52" s="218"/>
      <c r="G52" s="218"/>
      <c r="H52" s="218"/>
      <c r="I52" s="229" t="s">
        <v>81</v>
      </c>
      <c r="J52" s="229"/>
      <c r="K52" s="69" t="s">
        <v>168</v>
      </c>
      <c r="L52" s="34"/>
    </row>
    <row r="53" spans="1:12" s="32" customFormat="1" ht="84.95" customHeight="1">
      <c r="A53" s="53"/>
      <c r="B53" s="66"/>
      <c r="C53" s="55"/>
      <c r="D53" s="55"/>
      <c r="E53" s="40"/>
      <c r="F53" s="40"/>
      <c r="G53" s="40"/>
      <c r="H53" s="40"/>
      <c r="I53" s="53"/>
      <c r="J53" s="53"/>
      <c r="K53" s="53"/>
      <c r="L53" s="34"/>
    </row>
    <row r="54" spans="1:12" s="32" customFormat="1" ht="150" customHeight="1">
      <c r="A54" s="53"/>
      <c r="B54" s="226" t="s">
        <v>176</v>
      </c>
      <c r="C54" s="226"/>
      <c r="D54" s="226"/>
      <c r="E54" s="226"/>
      <c r="F54" s="226"/>
      <c r="G54" s="226"/>
      <c r="H54" s="226"/>
      <c r="I54" s="226"/>
      <c r="J54" s="226"/>
      <c r="K54" s="226"/>
      <c r="L54" s="34"/>
    </row>
    <row r="55" spans="1:12" s="32" customFormat="1" ht="186.75" customHeight="1">
      <c r="A55" s="53"/>
      <c r="B55" s="66"/>
      <c r="C55" s="52"/>
      <c r="D55" s="53"/>
      <c r="E55" s="220" t="s">
        <v>172</v>
      </c>
      <c r="F55" s="220"/>
      <c r="G55" s="220"/>
      <c r="H55" s="220"/>
      <c r="I55" s="220"/>
      <c r="J55" s="220"/>
      <c r="K55" s="50" t="s">
        <v>67</v>
      </c>
      <c r="L55" s="34"/>
    </row>
    <row r="56" spans="1:12" s="32" customFormat="1" ht="84.95" customHeight="1">
      <c r="A56" s="53"/>
      <c r="B56" s="66"/>
      <c r="C56" s="40"/>
      <c r="D56" s="53"/>
      <c r="E56" s="220" t="s">
        <v>173</v>
      </c>
      <c r="F56" s="220"/>
      <c r="G56" s="220"/>
      <c r="H56" s="220"/>
      <c r="I56" s="220"/>
      <c r="J56" s="220"/>
      <c r="K56" s="50" t="s">
        <v>68</v>
      </c>
      <c r="L56" s="34"/>
    </row>
    <row r="57" spans="1:12" s="32" customFormat="1" ht="84.95" customHeight="1">
      <c r="A57" s="53"/>
      <c r="B57" s="66"/>
      <c r="C57" s="40"/>
      <c r="D57" s="53"/>
      <c r="E57" s="56"/>
      <c r="F57" s="56"/>
      <c r="G57" s="56"/>
      <c r="H57" s="56"/>
      <c r="I57" s="56"/>
      <c r="J57" s="56"/>
      <c r="K57" s="50"/>
      <c r="L57" s="34"/>
    </row>
    <row r="58" spans="1:12" s="32" customFormat="1" ht="84.95" customHeight="1">
      <c r="A58" s="53"/>
      <c r="B58" s="66"/>
      <c r="C58" s="51"/>
      <c r="D58" s="53"/>
      <c r="E58" s="220" t="s">
        <v>174</v>
      </c>
      <c r="F58" s="220"/>
      <c r="G58" s="220"/>
      <c r="H58" s="220"/>
      <c r="I58" s="220"/>
      <c r="J58" s="220"/>
      <c r="K58" s="50" t="s">
        <v>69</v>
      </c>
      <c r="L58" s="34"/>
    </row>
    <row r="59" spans="1:12" s="32" customFormat="1" ht="84.95" customHeight="1">
      <c r="A59" s="53"/>
      <c r="B59" s="66"/>
      <c r="C59" s="40"/>
      <c r="D59" s="53"/>
      <c r="E59" s="53"/>
      <c r="F59" s="53"/>
      <c r="G59" s="53"/>
      <c r="H59" s="53"/>
      <c r="I59" s="53"/>
      <c r="J59" s="53"/>
      <c r="K59" s="50"/>
      <c r="L59" s="34"/>
    </row>
    <row r="60" spans="1:12" s="32" customFormat="1" ht="84.95" customHeight="1">
      <c r="A60" s="53"/>
      <c r="B60" s="72"/>
      <c r="C60" s="72"/>
      <c r="D60" s="72"/>
      <c r="E60" s="41"/>
      <c r="F60" s="72" t="s">
        <v>102</v>
      </c>
      <c r="G60" s="72" t="s">
        <v>170</v>
      </c>
      <c r="H60" s="225" t="s">
        <v>100</v>
      </c>
      <c r="I60" s="225"/>
      <c r="J60" s="225"/>
      <c r="K60" s="69" t="s">
        <v>169</v>
      </c>
      <c r="L60" s="34"/>
    </row>
    <row r="61" spans="1:12" s="46" customFormat="1" ht="84.95" customHeight="1">
      <c r="A61" s="43"/>
      <c r="B61" s="72"/>
      <c r="C61" s="72"/>
      <c r="D61" s="72"/>
      <c r="E61" s="73"/>
      <c r="F61" s="72"/>
      <c r="G61" s="72"/>
      <c r="H61" s="59"/>
      <c r="I61" s="59"/>
      <c r="J61" s="59"/>
      <c r="K61" s="43"/>
      <c r="L61" s="34"/>
    </row>
    <row r="62" spans="1:12" s="32" customFormat="1" ht="150" customHeight="1">
      <c r="A62" s="53"/>
      <c r="B62" s="226" t="s">
        <v>171</v>
      </c>
      <c r="C62" s="226"/>
      <c r="D62" s="226"/>
      <c r="E62" s="226"/>
      <c r="F62" s="226"/>
      <c r="G62" s="226"/>
      <c r="H62" s="226"/>
      <c r="I62" s="226"/>
      <c r="J62" s="226"/>
      <c r="K62" s="226"/>
      <c r="L62" s="34"/>
    </row>
    <row r="63" spans="1:12" s="46" customFormat="1" ht="150" customHeight="1">
      <c r="A63" s="43"/>
      <c r="B63" s="44"/>
      <c r="C63" s="44"/>
      <c r="D63" s="44"/>
      <c r="E63" s="44"/>
      <c r="F63" s="44"/>
      <c r="G63" s="87"/>
      <c r="H63" s="87"/>
      <c r="I63" s="44"/>
      <c r="J63" s="44"/>
      <c r="K63" s="44"/>
      <c r="L63" s="45"/>
    </row>
    <row r="64" spans="1:12" s="32" customFormat="1" ht="84.75" customHeight="1">
      <c r="A64" s="53"/>
      <c r="B64" s="53"/>
      <c r="C64" s="74"/>
      <c r="F64" s="75" t="s">
        <v>112</v>
      </c>
      <c r="G64" s="75" t="s">
        <v>111</v>
      </c>
      <c r="H64" s="76" t="s">
        <v>110</v>
      </c>
      <c r="I64" s="86" t="s">
        <v>108</v>
      </c>
      <c r="J64" s="75" t="s">
        <v>107</v>
      </c>
      <c r="K64" s="53"/>
      <c r="L64" s="34"/>
    </row>
    <row r="65" spans="1:12" s="32" customFormat="1" ht="200.1" customHeight="1">
      <c r="A65" s="53"/>
      <c r="B65" s="70"/>
      <c r="C65" s="49"/>
      <c r="D65" s="42"/>
      <c r="E65" s="224"/>
      <c r="F65" s="224"/>
      <c r="G65" s="227"/>
      <c r="H65" s="227"/>
      <c r="I65" s="42"/>
      <c r="J65" s="42"/>
      <c r="K65" s="50" t="s">
        <v>93</v>
      </c>
      <c r="L65" s="34"/>
    </row>
    <row r="66" spans="1:12" s="32" customFormat="1" ht="200.1" customHeight="1">
      <c r="A66" s="53"/>
      <c r="B66" s="70"/>
      <c r="C66" s="49"/>
      <c r="D66" s="42"/>
      <c r="E66" s="223"/>
      <c r="F66" s="223"/>
      <c r="G66" s="223"/>
      <c r="H66" s="223"/>
      <c r="I66" s="38"/>
      <c r="J66" s="38"/>
      <c r="K66" s="50" t="s">
        <v>94</v>
      </c>
      <c r="L66" s="34"/>
    </row>
    <row r="67" spans="1:12" s="32" customFormat="1" ht="200.1" customHeight="1">
      <c r="A67" s="53"/>
      <c r="B67" s="70"/>
      <c r="C67" s="57"/>
      <c r="D67" s="42"/>
      <c r="E67" s="224"/>
      <c r="F67" s="224"/>
      <c r="G67" s="224"/>
      <c r="H67" s="224"/>
      <c r="I67" s="42"/>
      <c r="J67" s="42"/>
      <c r="K67" s="50" t="s">
        <v>95</v>
      </c>
      <c r="L67" s="34"/>
    </row>
    <row r="68" spans="1:12" s="32" customFormat="1" ht="200.1" customHeight="1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4"/>
      <c r="L68" s="34"/>
    </row>
    <row r="69" spans="1:12" ht="50.1" customHeight="1"/>
    <row r="70" spans="1:12" ht="50.1" customHeight="1"/>
    <row r="71" spans="1:12" ht="50.1" customHeight="1"/>
    <row r="72" spans="1:12" ht="50.1" customHeight="1"/>
    <row r="73" spans="1:12" ht="50.1" customHeight="1"/>
    <row r="105" ht="11.25" customHeight="1"/>
    <row r="106" hidden="1"/>
    <row r="107" hidden="1"/>
  </sheetData>
  <mergeCells count="78">
    <mergeCell ref="I51:J51"/>
    <mergeCell ref="I52:J52"/>
    <mergeCell ref="B6:K7"/>
    <mergeCell ref="B13:K13"/>
    <mergeCell ref="G11:I11"/>
    <mergeCell ref="E11:F11"/>
    <mergeCell ref="B11:C11"/>
    <mergeCell ref="A22:P23"/>
    <mergeCell ref="E14:G14"/>
    <mergeCell ref="E15:G15"/>
    <mergeCell ref="E16:G16"/>
    <mergeCell ref="E17:F17"/>
    <mergeCell ref="E18:F18"/>
    <mergeCell ref="E19:F19"/>
    <mergeCell ref="A20:XFD20"/>
    <mergeCell ref="B24:K24"/>
    <mergeCell ref="E26:F26"/>
    <mergeCell ref="G26:H26"/>
    <mergeCell ref="E27:F27"/>
    <mergeCell ref="G27:H27"/>
    <mergeCell ref="B32:K32"/>
    <mergeCell ref="E34:F34"/>
    <mergeCell ref="G34:H34"/>
    <mergeCell ref="E35:F35"/>
    <mergeCell ref="G35:H35"/>
    <mergeCell ref="E28:F28"/>
    <mergeCell ref="G28:H28"/>
    <mergeCell ref="E29:F29"/>
    <mergeCell ref="G29:H29"/>
    <mergeCell ref="E37:F37"/>
    <mergeCell ref="G37:H37"/>
    <mergeCell ref="E38:F38"/>
    <mergeCell ref="G38:H38"/>
    <mergeCell ref="E36:F36"/>
    <mergeCell ref="G36:H36"/>
    <mergeCell ref="G47:H47"/>
    <mergeCell ref="E48:F48"/>
    <mergeCell ref="G48:H48"/>
    <mergeCell ref="B43:K43"/>
    <mergeCell ref="E45:F45"/>
    <mergeCell ref="G45:H45"/>
    <mergeCell ref="E46:F46"/>
    <mergeCell ref="G46:H46"/>
    <mergeCell ref="I46:J46"/>
    <mergeCell ref="I47:J47"/>
    <mergeCell ref="I48:J48"/>
    <mergeCell ref="G49:H49"/>
    <mergeCell ref="E50:F50"/>
    <mergeCell ref="E66:F66"/>
    <mergeCell ref="G66:H66"/>
    <mergeCell ref="E67:F67"/>
    <mergeCell ref="G67:H67"/>
    <mergeCell ref="H60:J60"/>
    <mergeCell ref="B62:K62"/>
    <mergeCell ref="E65:F65"/>
    <mergeCell ref="G65:H65"/>
    <mergeCell ref="B54:K54"/>
    <mergeCell ref="E55:J55"/>
    <mergeCell ref="E56:J56"/>
    <mergeCell ref="E58:J58"/>
    <mergeCell ref="E52:F52"/>
    <mergeCell ref="G52:H52"/>
    <mergeCell ref="G50:H50"/>
    <mergeCell ref="E47:F47"/>
    <mergeCell ref="G12:J12"/>
    <mergeCell ref="G51:H51"/>
    <mergeCell ref="E51:F51"/>
    <mergeCell ref="I38:J38"/>
    <mergeCell ref="B41:J41"/>
    <mergeCell ref="B40:J40"/>
    <mergeCell ref="I49:J49"/>
    <mergeCell ref="I50:J50"/>
    <mergeCell ref="A30:K30"/>
    <mergeCell ref="B31:J31"/>
    <mergeCell ref="I35:J35"/>
    <mergeCell ref="I36:J36"/>
    <mergeCell ref="I37:J37"/>
    <mergeCell ref="E49:F49"/>
  </mergeCells>
  <printOptions gridLines="1"/>
  <pageMargins left="0.7" right="0.7" top="0.75" bottom="0.75" header="0.3" footer="0.3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18</vt:i4>
      </vt:variant>
      <vt:variant>
        <vt:lpstr>Plages nommées</vt:lpstr>
      </vt:variant>
      <vt:variant>
        <vt:i4>1</vt:i4>
      </vt:variant>
    </vt:vector>
  </HeadingPairs>
  <TitlesOfParts>
    <vt:vector size="19" baseType="lpstr">
      <vt:lpstr>Feuil19</vt:lpstr>
      <vt:lpstr>Feuil8</vt:lpstr>
      <vt:lpstr>Feuil9</vt:lpstr>
      <vt:lpstr>Feuil10</vt:lpstr>
      <vt:lpstr>Feuil11</vt:lpstr>
      <vt:lpstr>Feuil12</vt:lpstr>
      <vt:lpstr>Feuil13</vt:lpstr>
      <vt:lpstr>Feuil14</vt:lpstr>
      <vt:lpstr>Feuil15</vt:lpstr>
      <vt:lpstr>Feuil16</vt:lpstr>
      <vt:lpstr>Feuil18</vt:lpstr>
      <vt:lpstr>شركات معدن</vt:lpstr>
      <vt:lpstr>Feuil4</vt:lpstr>
      <vt:lpstr>Feuil5</vt:lpstr>
      <vt:lpstr>Feuil3</vt:lpstr>
      <vt:lpstr>Feuil1</vt:lpstr>
      <vt:lpstr>Feuil2</vt:lpstr>
      <vt:lpstr>Feuil6</vt:lpstr>
      <vt:lpstr>Feuil6!Zone_d_impression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Jean-Marie Carli;Thierry Chabrier;Bertrand BEAUVOIS</dc:creator>
  <cp:lastModifiedBy>Saddam</cp:lastModifiedBy>
  <cp:revision>74</cp:revision>
  <cp:lastPrinted>2021-02-25T10:59:57Z</cp:lastPrinted>
  <dcterms:created xsi:type="dcterms:W3CDTF">2018-06-19T11:57:39Z</dcterms:created>
  <dcterms:modified xsi:type="dcterms:W3CDTF">2021-03-11T13:23:19Z</dcterms:modified>
  <dc:language>fr-FR</dc:language>
</cp:coreProperties>
</file>